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hristian\Compta\PHOTOVOLTAIQUE\"/>
    </mc:Choice>
  </mc:AlternateContent>
  <xr:revisionPtr revIDLastSave="0" documentId="13_ncr:1_{66D94E80-C57E-4EBD-802D-0B32382E2B65}" xr6:coauthVersionLast="40" xr6:coauthVersionMax="40" xr10:uidLastSave="{00000000-0000-0000-0000-000000000000}"/>
  <bookViews>
    <workbookView xWindow="0" yWindow="0" windowWidth="35790" windowHeight="22110" xr2:uid="{00000000-000D-0000-FFFF-FFFF00000000}"/>
  </bookViews>
  <sheets>
    <sheet name="calculateur 2009-2012 tx rentab" sheetId="4" r:id="rId1"/>
  </sheets>
  <definedNames>
    <definedName name="_xlnm.Print_Area" localSheetId="0">'calculateur 2009-2012 tx rentab'!$A$1:$G$42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4" l="1"/>
  <c r="C18" i="4"/>
  <c r="C20" i="4"/>
  <c r="C8" i="4"/>
  <c r="C30" i="4"/>
  <c r="C29" i="4"/>
  <c r="C19" i="4"/>
  <c r="C27" i="4"/>
  <c r="C26" i="4"/>
  <c r="C24" i="4"/>
  <c r="C23" i="4"/>
  <c r="C21" i="4"/>
  <c r="C16" i="4"/>
</calcChain>
</file>

<file path=xl/sharedStrings.xml><?xml version="1.0" encoding="utf-8"?>
<sst xmlns="http://schemas.openxmlformats.org/spreadsheetml/2006/main" count="65" uniqueCount="64">
  <si>
    <t>nbre cv/an</t>
  </si>
  <si>
    <t>Données calculées</t>
  </si>
  <si>
    <t>Kwh produit /an</t>
  </si>
  <si>
    <t>Coût TVAC  (calculé)</t>
  </si>
  <si>
    <t>Données à introduire ( case en jaune)</t>
  </si>
  <si>
    <t>Tx rentabilité annuel</t>
  </si>
  <si>
    <t xml:space="preserve">- Pourquoi fournir des documents en annexe alors que le dossier du producteur </t>
  </si>
  <si>
    <t>- Quel est prix moyen du cv que la cwape prend en considération ?</t>
  </si>
  <si>
    <t>- Quel est le standard moyen de production kwh par Kwc/an  repris par la Cwape ?</t>
  </si>
  <si>
    <t>A  REMPLIR</t>
  </si>
  <si>
    <t>PRIX DU KWC  TVAC</t>
  </si>
  <si>
    <t>est déjà à disposition à la Cwape /  GRD  / Ministère RW  DG04 dans le cadre prime PV?</t>
  </si>
  <si>
    <t>Nbre kwc (Menu Sites productions/clic Liste)</t>
  </si>
  <si>
    <t>simulation possible</t>
  </si>
  <si>
    <t>%  tva : introduire le nombre (le format est  %)</t>
  </si>
  <si>
    <t xml:space="preserve"> </t>
  </si>
  <si>
    <t>1)</t>
  </si>
  <si>
    <t>2)</t>
  </si>
  <si>
    <t>3)</t>
  </si>
  <si>
    <t>4)</t>
  </si>
  <si>
    <t>5)</t>
  </si>
  <si>
    <t>6)</t>
  </si>
  <si>
    <t>7)</t>
  </si>
  <si>
    <t>8)</t>
  </si>
  <si>
    <t>total 1 an   CV/ €</t>
  </si>
  <si>
    <t>total 10 ans CV/€</t>
  </si>
  <si>
    <t>total 15 ans CV/€</t>
  </si>
  <si>
    <t>ecart 5 ans  CV/€</t>
  </si>
  <si>
    <t>Revenus CV 10 ans -  investissement TVAC  €</t>
  </si>
  <si>
    <t>Revenus CV 15 ans -  investissement TVAC €</t>
  </si>
  <si>
    <t xml:space="preserve">%  Amortissement investissement  </t>
  </si>
  <si>
    <t>Cette SIMULATION CER est indicative, SOUS RESERVE d'un calcul plus élaboré</t>
  </si>
  <si>
    <t>En effet , nous demandons à la Cwape précisions et requête sur les points suivants:</t>
  </si>
  <si>
    <t>Jacques RULMONT</t>
  </si>
  <si>
    <t>Réf</t>
  </si>
  <si>
    <t>COMPAGNONS ENERGIES RENOUVELABLES  SPRL     31/1/2019</t>
  </si>
  <si>
    <r>
      <t xml:space="preserve">kwh/an par kwh (par défaut) </t>
    </r>
    <r>
      <rPr>
        <b/>
        <u/>
        <sz val="11"/>
        <color theme="1"/>
        <rFont val="Calibri"/>
        <family val="2"/>
        <scheme val="minor"/>
      </rPr>
      <t>précision demandée  Cwape</t>
    </r>
  </si>
  <si>
    <r>
      <t xml:space="preserve">prix cv ( par défaut) </t>
    </r>
    <r>
      <rPr>
        <b/>
        <u/>
        <sz val="12"/>
        <color theme="1"/>
        <rFont val="Calibri"/>
        <family val="2"/>
        <scheme val="minor"/>
      </rPr>
      <t>précision demandée Cwape</t>
    </r>
  </si>
  <si>
    <r>
      <t xml:space="preserve">UNIQUEMENT </t>
    </r>
    <r>
      <rPr>
        <b/>
        <u/>
        <sz val="14"/>
        <color theme="1"/>
        <rFont val="Calibri"/>
        <family val="2"/>
        <scheme val="minor"/>
      </rPr>
      <t>SITES 2009 à   +- mai 2012</t>
    </r>
    <r>
      <rPr>
        <b/>
        <sz val="14"/>
        <color theme="1"/>
        <rFont val="Calibri"/>
        <family val="2"/>
        <scheme val="minor"/>
      </rPr>
      <t>: N° SITE</t>
    </r>
  </si>
  <si>
    <t>9)</t>
  </si>
  <si>
    <t>entre 1 et 6 chiffres(pas  identifant 33X……)</t>
  </si>
  <si>
    <t>REMARQUES</t>
  </si>
  <si>
    <r>
      <t xml:space="preserve">( </t>
    </r>
    <r>
      <rPr>
        <b/>
        <u/>
        <sz val="11"/>
        <color theme="1"/>
        <rFont val="Calibri"/>
        <family val="2"/>
        <scheme val="minor"/>
      </rPr>
      <t>SITES DE PRODUCTION</t>
    </r>
    <r>
      <rPr>
        <b/>
        <sz val="11"/>
        <color theme="1"/>
        <rFont val="Calibri"/>
        <family val="2"/>
        <scheme val="minor"/>
      </rPr>
      <t xml:space="preserve"> / Liste / unité(s) production</t>
    </r>
  </si>
  <si>
    <t>DATE OFFICIELLE CWAPE POUR  INSTALLATION PV</t>
  </si>
  <si>
    <r>
      <t xml:space="preserve">Si plusieurs années : </t>
    </r>
    <r>
      <rPr>
        <b/>
        <u/>
        <sz val="14"/>
        <color theme="1"/>
        <rFont val="Calibri"/>
        <family val="2"/>
        <scheme val="minor"/>
      </rPr>
      <t>un calcul par année</t>
    </r>
  </si>
  <si>
    <r>
      <t xml:space="preserve">fACTURE(s)  </t>
    </r>
    <r>
      <rPr>
        <b/>
        <u/>
        <sz val="11"/>
        <color theme="1"/>
        <rFont val="Calibri"/>
        <family val="2"/>
        <scheme val="minor"/>
      </rPr>
      <t>HORS  TVA</t>
    </r>
  </si>
  <si>
    <t xml:space="preserve">CALCULATEUR  RENTABILITE CV  SOLWATT </t>
  </si>
  <si>
    <t>Si plusieurs factures/an  : faire addition  HORS TVA</t>
  </si>
  <si>
    <t>Si Nbre de Kwc est &gt; à 5 kwc, calcul de(7) à reporter en (6)</t>
  </si>
  <si>
    <t>si supérieur à 5 kwc faire calcul (7) et reporter en (6)</t>
  </si>
  <si>
    <t>EX prorata CV par Kwc: 7k wc= (7cv x5 kwc)+(5cv x 2 kwc)/7kwc</t>
  </si>
  <si>
    <r>
      <rPr>
        <b/>
        <u/>
        <sz val="14"/>
        <color theme="1"/>
        <rFont val="Calibri"/>
        <family val="2"/>
        <scheme val="minor"/>
      </rPr>
      <t>Régime</t>
    </r>
    <r>
      <rPr>
        <sz val="14"/>
        <color theme="1"/>
        <rFont val="Calibri"/>
        <family val="2"/>
        <scheme val="minor"/>
      </rPr>
      <t>:7 CV pour 5kwc et 5 CV de 5 Kwc à 10 kWc :CV par kwc</t>
    </r>
  </si>
  <si>
    <r>
      <rPr>
        <b/>
        <sz val="11"/>
        <color theme="1"/>
        <rFont val="Calibri"/>
        <family val="2"/>
        <scheme val="minor"/>
      </rPr>
      <t xml:space="preserve">calcul éventuel: </t>
    </r>
    <r>
      <rPr>
        <sz val="11"/>
        <color theme="1"/>
        <rFont val="Calibri"/>
        <family val="2"/>
        <scheme val="minor"/>
      </rPr>
      <t>nbre CV par kwc à effectuer si nbre kwc est supérieur à 5 kwc</t>
    </r>
  </si>
  <si>
    <t>10)</t>
  </si>
  <si>
    <t>Non problématique si inférieur à 7% sous réserve REM(10)</t>
  </si>
  <si>
    <r>
      <rPr>
        <b/>
        <sz val="14"/>
        <color theme="1"/>
        <rFont val="Calibri"/>
        <family val="2"/>
        <scheme val="minor"/>
      </rPr>
      <t>1)</t>
    </r>
    <r>
      <rPr>
        <sz val="14"/>
        <color theme="1"/>
        <rFont val="Calibri"/>
        <family val="2"/>
        <scheme val="minor"/>
      </rPr>
      <t xml:space="preserve"> Pour obtenir simulation, remplir uniquement les rubriques reprises en jaunes, les autres cellules sont vérouillées.</t>
    </r>
  </si>
  <si>
    <r>
      <rPr>
        <b/>
        <sz val="14"/>
        <color theme="1"/>
        <rFont val="Calibri"/>
        <family val="2"/>
        <scheme val="minor"/>
      </rPr>
      <t>2)</t>
    </r>
    <r>
      <rPr>
        <sz val="18"/>
        <color theme="1"/>
        <rFont val="Calibri"/>
        <family val="2"/>
        <scheme val="minor"/>
      </rPr>
      <t xml:space="preserve"> </t>
    </r>
    <r>
      <rPr>
        <b/>
        <u/>
        <sz val="18"/>
        <color theme="1"/>
        <rFont val="Calibri"/>
        <family val="2"/>
        <scheme val="minor"/>
      </rPr>
      <t>CONSEIL</t>
    </r>
    <r>
      <rPr>
        <sz val="14"/>
        <color theme="1"/>
        <rFont val="Calibri"/>
        <family val="2"/>
        <scheme val="minor"/>
      </rPr>
      <t>: NE PAS REMPLIR le formulaire actuel de la Cwape sans avoir fait un calcul préalable</t>
    </r>
  </si>
  <si>
    <t>REMARQUES  AVANT DE REMPLIR LE FORMULAIRE CWAPE en cliquant sur le bandeau rouge à l'ouverture extranet Cwape</t>
  </si>
  <si>
    <t>simulation possible(NB: à partir de 2013 les prix ont pu être</t>
  </si>
  <si>
    <r>
      <t xml:space="preserve">inférieur  à 65€, pour certains à réel à </t>
    </r>
    <r>
      <rPr>
        <b/>
        <sz val="14"/>
        <color theme="1"/>
        <rFont val="Calibri"/>
        <family val="2"/>
        <scheme val="minor"/>
      </rPr>
      <t>52</t>
    </r>
    <r>
      <rPr>
        <b/>
        <sz val="11"/>
        <color theme="1"/>
        <rFont val="Calibri"/>
        <family val="2"/>
        <scheme val="minor"/>
      </rPr>
      <t xml:space="preserve">€/cv( suite proposition </t>
    </r>
  </si>
  <si>
    <t>éphémère Ministre Nollet de mettre le prix garantie ELIA à 40€/cv)</t>
  </si>
  <si>
    <t>Pour professionnels assujettis à la TVA , indiquer 0%  TVA</t>
  </si>
  <si>
    <t>NB :  PROGRAMME EXCEL :  FREE de  COPYRIGHT ouvert  à toute collaboration constructive ……</t>
  </si>
  <si>
    <r>
      <t xml:space="preserve">Calcul de votre </t>
    </r>
    <r>
      <rPr>
        <b/>
        <sz val="11"/>
        <color theme="1"/>
        <rFont val="Calibri"/>
        <family val="2"/>
        <scheme val="minor"/>
      </rPr>
      <t xml:space="preserve"> coût effectif </t>
    </r>
    <r>
      <rPr>
        <sz val="11"/>
        <color theme="1"/>
        <rFont val="Calibri"/>
        <family val="2"/>
        <scheme val="minor"/>
      </rPr>
      <t>facture(s) payée(s)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</si>
</sst>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_ ;\-#,##0\ "/>
    <numFmt numFmtId="166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 applyProtection="1"/>
    <xf numFmtId="0" fontId="0" fillId="3" borderId="0" xfId="0" applyFill="1" applyProtection="1"/>
    <xf numFmtId="0" fontId="0" fillId="0" borderId="0" xfId="0" applyProtection="1"/>
    <xf numFmtId="0" fontId="0" fillId="0" borderId="2" xfId="0" applyBorder="1" applyProtection="1"/>
    <xf numFmtId="0" fontId="4" fillId="0" borderId="14" xfId="0" applyFont="1" applyBorder="1" applyProtection="1"/>
    <xf numFmtId="0" fontId="6" fillId="2" borderId="14" xfId="0" applyFont="1" applyFill="1" applyBorder="1" applyProtection="1"/>
    <xf numFmtId="0" fontId="6" fillId="2" borderId="15" xfId="0" applyFont="1" applyFill="1" applyBorder="1" applyProtection="1"/>
    <xf numFmtId="0" fontId="4" fillId="0" borderId="20" xfId="0" applyFont="1" applyFill="1" applyBorder="1" applyProtection="1"/>
    <xf numFmtId="0" fontId="2" fillId="2" borderId="13" xfId="0" applyFont="1" applyFill="1" applyBorder="1" applyProtection="1"/>
    <xf numFmtId="0" fontId="0" fillId="0" borderId="0" xfId="0" applyAlignment="1" applyProtection="1">
      <alignment horizontal="center"/>
    </xf>
    <xf numFmtId="0" fontId="0" fillId="3" borderId="23" xfId="0" applyFill="1" applyBorder="1" applyProtection="1"/>
    <xf numFmtId="0" fontId="4" fillId="0" borderId="13" xfId="0" applyFont="1" applyFill="1" applyBorder="1" applyProtection="1"/>
    <xf numFmtId="0" fontId="0" fillId="0" borderId="22" xfId="0" applyBorder="1" applyProtection="1"/>
    <xf numFmtId="0" fontId="2" fillId="0" borderId="1" xfId="0" applyFont="1" applyBorder="1" applyProtection="1"/>
    <xf numFmtId="0" fontId="2" fillId="0" borderId="5" xfId="0" applyFont="1" applyBorder="1" applyProtection="1"/>
    <xf numFmtId="0" fontId="0" fillId="0" borderId="11" xfId="0" applyBorder="1" applyProtection="1"/>
    <xf numFmtId="0" fontId="0" fillId="2" borderId="1" xfId="0" applyFill="1" applyBorder="1" applyProtection="1"/>
    <xf numFmtId="0" fontId="0" fillId="0" borderId="23" xfId="0" applyBorder="1" applyProtection="1"/>
    <xf numFmtId="165" fontId="6" fillId="0" borderId="2" xfId="2" applyNumberFormat="1" applyFont="1" applyBorder="1" applyAlignment="1" applyProtection="1">
      <alignment horizontal="center"/>
    </xf>
    <xf numFmtId="165" fontId="6" fillId="0" borderId="1" xfId="2" applyNumberFormat="1" applyFont="1" applyBorder="1" applyAlignment="1" applyProtection="1">
      <alignment horizontal="center"/>
    </xf>
    <xf numFmtId="0" fontId="15" fillId="3" borderId="14" xfId="0" applyFont="1" applyFill="1" applyBorder="1" applyProtection="1"/>
    <xf numFmtId="0" fontId="6" fillId="3" borderId="3" xfId="0" applyFont="1" applyFill="1" applyBorder="1" applyProtection="1"/>
    <xf numFmtId="165" fontId="4" fillId="3" borderId="9" xfId="2" applyNumberFormat="1" applyFont="1" applyFill="1" applyBorder="1" applyAlignment="1" applyProtection="1">
      <alignment horizontal="center"/>
    </xf>
    <xf numFmtId="166" fontId="0" fillId="0" borderId="0" xfId="2" applyNumberFormat="1" applyFont="1" applyAlignment="1" applyProtection="1">
      <alignment horizontal="center"/>
    </xf>
    <xf numFmtId="0" fontId="6" fillId="0" borderId="1" xfId="0" applyFont="1" applyBorder="1" applyProtection="1"/>
    <xf numFmtId="9" fontId="6" fillId="0" borderId="1" xfId="1" applyFont="1" applyBorder="1" applyAlignment="1" applyProtection="1">
      <alignment horizontal="center"/>
    </xf>
    <xf numFmtId="0" fontId="0" fillId="0" borderId="5" xfId="0" applyBorder="1" applyProtection="1"/>
    <xf numFmtId="0" fontId="0" fillId="0" borderId="10" xfId="0" applyBorder="1" applyProtection="1"/>
    <xf numFmtId="0" fontId="6" fillId="0" borderId="0" xfId="0" quotePrefix="1" applyFont="1" applyProtection="1"/>
    <xf numFmtId="0" fontId="6" fillId="0" borderId="0" xfId="0" applyFont="1" applyProtection="1"/>
    <xf numFmtId="0" fontId="11" fillId="0" borderId="12" xfId="0" quotePrefix="1" applyFont="1" applyBorder="1" applyProtection="1"/>
    <xf numFmtId="0" fontId="12" fillId="0" borderId="15" xfId="0" applyFont="1" applyBorder="1" applyProtection="1"/>
    <xf numFmtId="0" fontId="9" fillId="0" borderId="18" xfId="0" quotePrefix="1" applyFont="1" applyBorder="1" applyProtection="1"/>
    <xf numFmtId="0" fontId="9" fillId="0" borderId="24" xfId="0" applyFont="1" applyBorder="1" applyProtection="1"/>
    <xf numFmtId="0" fontId="0" fillId="0" borderId="24" xfId="0" applyBorder="1" applyProtection="1"/>
    <xf numFmtId="0" fontId="9" fillId="3" borderId="0" xfId="0" quotePrefix="1" applyFont="1" applyFill="1" applyProtection="1"/>
    <xf numFmtId="0" fontId="9" fillId="3" borderId="0" xfId="0" applyFont="1" applyFill="1" applyProtection="1"/>
    <xf numFmtId="0" fontId="9" fillId="3" borderId="16" xfId="0" quotePrefix="1" applyFont="1" applyFill="1" applyBorder="1" applyProtection="1"/>
    <xf numFmtId="0" fontId="9" fillId="3" borderId="0" xfId="0" applyFont="1" applyFill="1" applyBorder="1" applyProtection="1"/>
    <xf numFmtId="0" fontId="9" fillId="3" borderId="16" xfId="0" applyFont="1" applyFill="1" applyBorder="1" applyProtection="1"/>
    <xf numFmtId="166" fontId="6" fillId="0" borderId="1" xfId="2" applyNumberFormat="1" applyFont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center"/>
    </xf>
    <xf numFmtId="0" fontId="2" fillId="0" borderId="22" xfId="0" applyFont="1" applyBorder="1" applyProtection="1"/>
    <xf numFmtId="0" fontId="4" fillId="0" borderId="14" xfId="0" applyFont="1" applyFill="1" applyBorder="1" applyProtection="1"/>
    <xf numFmtId="0" fontId="16" fillId="0" borderId="0" xfId="0" applyFont="1"/>
    <xf numFmtId="10" fontId="5" fillId="3" borderId="25" xfId="1" applyNumberFormat="1" applyFont="1" applyFill="1" applyBorder="1" applyAlignment="1" applyProtection="1">
      <alignment horizontal="center"/>
    </xf>
    <xf numFmtId="0" fontId="2" fillId="0" borderId="18" xfId="0" applyFont="1" applyBorder="1" applyProtection="1"/>
    <xf numFmtId="0" fontId="19" fillId="5" borderId="18" xfId="0" applyFont="1" applyFill="1" applyBorder="1" applyProtection="1"/>
    <xf numFmtId="0" fontId="20" fillId="5" borderId="24" xfId="0" applyFont="1" applyFill="1" applyBorder="1" applyProtection="1"/>
    <xf numFmtId="0" fontId="20" fillId="5" borderId="23" xfId="0" applyFont="1" applyFill="1" applyBorder="1" applyProtection="1"/>
    <xf numFmtId="0" fontId="0" fillId="0" borderId="10" xfId="0" applyBorder="1" applyProtection="1">
      <protection locked="0"/>
    </xf>
    <xf numFmtId="166" fontId="4" fillId="2" borderId="26" xfId="2" applyNumberFormat="1" applyFont="1" applyFill="1" applyBorder="1" applyAlignment="1" applyProtection="1">
      <alignment horizontal="center"/>
      <protection locked="0"/>
    </xf>
    <xf numFmtId="9" fontId="4" fillId="2" borderId="19" xfId="1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166" fontId="4" fillId="2" borderId="3" xfId="2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3" fillId="0" borderId="1" xfId="0" applyFont="1" applyBorder="1" applyProtection="1"/>
    <xf numFmtId="0" fontId="18" fillId="0" borderId="1" xfId="0" applyFont="1" applyBorder="1" applyProtection="1"/>
    <xf numFmtId="0" fontId="0" fillId="0" borderId="1" xfId="0" applyFill="1" applyBorder="1" applyProtection="1"/>
    <xf numFmtId="0" fontId="2" fillId="0" borderId="1" xfId="0" applyFont="1" applyFill="1" applyBorder="1" applyProtection="1"/>
    <xf numFmtId="0" fontId="17" fillId="0" borderId="1" xfId="0" applyFont="1" applyFill="1" applyBorder="1" applyProtection="1"/>
    <xf numFmtId="0" fontId="16" fillId="0" borderId="1" xfId="0" applyFont="1" applyFill="1" applyBorder="1" applyProtection="1"/>
    <xf numFmtId="0" fontId="2" fillId="0" borderId="28" xfId="0" applyFont="1" applyBorder="1" applyProtection="1"/>
    <xf numFmtId="0" fontId="0" fillId="0" borderId="28" xfId="0" applyBorder="1" applyProtection="1"/>
    <xf numFmtId="0" fontId="2" fillId="0" borderId="0" xfId="0" applyFont="1" applyBorder="1" applyProtection="1"/>
    <xf numFmtId="0" fontId="2" fillId="0" borderId="4" xfId="0" applyFont="1" applyBorder="1" applyProtection="1"/>
    <xf numFmtId="0" fontId="2" fillId="0" borderId="6" xfId="0" applyFont="1" applyBorder="1" applyProtection="1"/>
    <xf numFmtId="0" fontId="2" fillId="0" borderId="7" xfId="0" applyFont="1" applyFill="1" applyBorder="1" applyProtection="1"/>
    <xf numFmtId="0" fontId="2" fillId="0" borderId="8" xfId="0" applyFont="1" applyBorder="1" applyProtection="1"/>
    <xf numFmtId="0" fontId="2" fillId="0" borderId="9" xfId="0" applyFont="1" applyFill="1" applyBorder="1" applyProtection="1"/>
    <xf numFmtId="0" fontId="2" fillId="0" borderId="2" xfId="0" applyFont="1" applyBorder="1" applyProtection="1"/>
    <xf numFmtId="14" fontId="4" fillId="2" borderId="22" xfId="0" applyNumberFormat="1" applyFont="1" applyFill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>
      <alignment horizontal="center"/>
    </xf>
    <xf numFmtId="0" fontId="0" fillId="3" borderId="18" xfId="0" applyFill="1" applyBorder="1"/>
    <xf numFmtId="0" fontId="8" fillId="3" borderId="24" xfId="0" applyFont="1" applyFill="1" applyBorder="1" applyProtection="1"/>
    <xf numFmtId="0" fontId="0" fillId="3" borderId="24" xfId="0" applyFill="1" applyBorder="1" applyProtection="1"/>
    <xf numFmtId="0" fontId="0" fillId="0" borderId="28" xfId="0" applyFill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2" fillId="0" borderId="3" xfId="0" applyFont="1" applyBorder="1" applyProtection="1"/>
    <xf numFmtId="0" fontId="3" fillId="2" borderId="15" xfId="0" applyFont="1" applyFill="1" applyBorder="1" applyProtection="1"/>
    <xf numFmtId="166" fontId="4" fillId="0" borderId="18" xfId="2" applyNumberFormat="1" applyFont="1" applyFill="1" applyBorder="1" applyAlignment="1" applyProtection="1">
      <alignment horizontal="center"/>
    </xf>
    <xf numFmtId="0" fontId="2" fillId="4" borderId="24" xfId="0" applyFont="1" applyFill="1" applyBorder="1"/>
    <xf numFmtId="0" fontId="2" fillId="4" borderId="23" xfId="0" applyFont="1" applyFill="1" applyBorder="1"/>
    <xf numFmtId="0" fontId="5" fillId="0" borderId="4" xfId="0" applyFont="1" applyFill="1" applyBorder="1" applyProtection="1"/>
    <xf numFmtId="0" fontId="0" fillId="0" borderId="5" xfId="0" applyFill="1" applyBorder="1" applyProtection="1"/>
    <xf numFmtId="0" fontId="4" fillId="0" borderId="17" xfId="0" applyFont="1" applyFill="1" applyBorder="1" applyProtection="1"/>
    <xf numFmtId="0" fontId="6" fillId="0" borderId="6" xfId="0" applyFont="1" applyFill="1" applyBorder="1" applyProtection="1"/>
    <xf numFmtId="0" fontId="8" fillId="4" borderId="18" xfId="0" applyFont="1" applyFill="1" applyBorder="1" applyProtection="1"/>
    <xf numFmtId="0" fontId="21" fillId="0" borderId="17" xfId="0" applyFont="1" applyFill="1" applyBorder="1" applyAlignment="1" applyProtection="1">
      <alignment horizontal="center"/>
    </xf>
    <xf numFmtId="165" fontId="4" fillId="2" borderId="12" xfId="2" applyNumberFormat="1" applyFont="1" applyFill="1" applyBorder="1" applyAlignment="1" applyProtection="1">
      <alignment horizontal="center"/>
      <protection locked="0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workbookViewId="0">
      <selection activeCell="C13" sqref="C13"/>
    </sheetView>
  </sheetViews>
  <sheetFormatPr baseColWidth="10" defaultRowHeight="15" x14ac:dyDescent="0.25"/>
  <cols>
    <col min="1" max="1" width="5" customWidth="1"/>
    <col min="2" max="2" width="70.5703125" customWidth="1"/>
    <col min="3" max="3" width="22" customWidth="1"/>
    <col min="4" max="4" width="13.28515625" customWidth="1"/>
    <col min="7" max="7" width="23.7109375" customWidth="1"/>
  </cols>
  <sheetData>
    <row r="1" spans="1:8" ht="24" thickBot="1" x14ac:dyDescent="0.4">
      <c r="A1" s="13"/>
      <c r="B1" s="42" t="s">
        <v>46</v>
      </c>
      <c r="C1" s="76" t="s">
        <v>9</v>
      </c>
      <c r="D1" s="77"/>
      <c r="E1" s="78" t="s">
        <v>41</v>
      </c>
      <c r="F1" s="79"/>
      <c r="G1" s="11"/>
    </row>
    <row r="2" spans="1:8" ht="21.75" thickBot="1" x14ac:dyDescent="0.4">
      <c r="A2" s="13" t="s">
        <v>34</v>
      </c>
      <c r="B2" s="75" t="s">
        <v>4</v>
      </c>
      <c r="C2" s="10"/>
      <c r="D2" s="3"/>
      <c r="E2" s="3"/>
      <c r="F2" s="3"/>
      <c r="G2" s="3"/>
    </row>
    <row r="3" spans="1:8" ht="19.5" thickBot="1" x14ac:dyDescent="0.35">
      <c r="A3" s="14" t="s">
        <v>16</v>
      </c>
      <c r="B3" s="5" t="s">
        <v>38</v>
      </c>
      <c r="C3" s="94">
        <v>24065</v>
      </c>
      <c r="D3" s="1" t="s">
        <v>40</v>
      </c>
      <c r="E3" s="1"/>
      <c r="F3" s="1"/>
      <c r="G3" s="1"/>
    </row>
    <row r="4" spans="1:8" ht="19.5" thickBot="1" x14ac:dyDescent="0.35">
      <c r="A4" s="14" t="s">
        <v>17</v>
      </c>
      <c r="B4" s="84" t="s">
        <v>43</v>
      </c>
      <c r="C4" s="74">
        <v>40128</v>
      </c>
      <c r="D4" s="73" t="s">
        <v>42</v>
      </c>
      <c r="E4" s="1"/>
      <c r="F4" s="1"/>
      <c r="G4" s="1"/>
    </row>
    <row r="5" spans="1:8" ht="19.5" thickBot="1" x14ac:dyDescent="0.35">
      <c r="A5" s="14"/>
      <c r="B5" s="3"/>
      <c r="C5" s="51"/>
      <c r="D5" s="59" t="s">
        <v>44</v>
      </c>
      <c r="E5" s="60"/>
      <c r="F5" s="60"/>
      <c r="G5" s="1"/>
    </row>
    <row r="6" spans="1:8" ht="18.75" x14ac:dyDescent="0.3">
      <c r="A6" s="14" t="s">
        <v>18</v>
      </c>
      <c r="B6" s="9" t="s">
        <v>45</v>
      </c>
      <c r="C6" s="52">
        <v>20193</v>
      </c>
      <c r="D6" s="80" t="s">
        <v>47</v>
      </c>
      <c r="E6" s="66"/>
      <c r="F6" s="66"/>
      <c r="G6" s="66"/>
    </row>
    <row r="7" spans="1:8" ht="19.5" thickBot="1" x14ac:dyDescent="0.35">
      <c r="A7" s="14" t="s">
        <v>19</v>
      </c>
      <c r="B7" s="6" t="s">
        <v>14</v>
      </c>
      <c r="C7" s="53">
        <v>0.06</v>
      </c>
      <c r="D7" s="83" t="s">
        <v>61</v>
      </c>
      <c r="E7" s="82"/>
      <c r="F7" s="82"/>
      <c r="G7" s="4"/>
    </row>
    <row r="8" spans="1:8" ht="19.5" thickBot="1" x14ac:dyDescent="0.35">
      <c r="A8" s="14"/>
      <c r="B8" s="44" t="s">
        <v>3</v>
      </c>
      <c r="C8" s="85">
        <f>+C6*C7+C6</f>
        <v>21404.58</v>
      </c>
      <c r="D8" s="81" t="s">
        <v>63</v>
      </c>
      <c r="E8" s="81"/>
      <c r="F8" s="81"/>
      <c r="G8" s="81"/>
    </row>
    <row r="9" spans="1:8" ht="19.5" thickBot="1" x14ac:dyDescent="0.35">
      <c r="A9" s="14" t="s">
        <v>20</v>
      </c>
      <c r="B9" s="6" t="s">
        <v>12</v>
      </c>
      <c r="C9" s="54">
        <v>4</v>
      </c>
      <c r="D9" s="1" t="s">
        <v>49</v>
      </c>
      <c r="E9" s="1"/>
      <c r="F9" s="1"/>
      <c r="G9" s="1"/>
    </row>
    <row r="10" spans="1:8" ht="18.75" x14ac:dyDescent="0.3">
      <c r="A10" s="14" t="s">
        <v>21</v>
      </c>
      <c r="B10" s="7" t="s">
        <v>51</v>
      </c>
      <c r="C10" s="55">
        <v>7</v>
      </c>
      <c r="D10" s="62" t="s">
        <v>48</v>
      </c>
      <c r="E10" s="61"/>
      <c r="F10" s="61"/>
      <c r="G10" s="61"/>
    </row>
    <row r="11" spans="1:8" ht="18.75" x14ac:dyDescent="0.3">
      <c r="A11" s="14" t="s">
        <v>22</v>
      </c>
      <c r="B11" s="17" t="s">
        <v>52</v>
      </c>
      <c r="C11" s="56"/>
      <c r="D11" s="63" t="s">
        <v>50</v>
      </c>
      <c r="E11" s="64"/>
      <c r="F11" s="64"/>
      <c r="G11" s="64"/>
      <c r="H11" s="45"/>
    </row>
    <row r="12" spans="1:8" ht="19.5" thickBot="1" x14ac:dyDescent="0.35">
      <c r="A12" s="14" t="s">
        <v>23</v>
      </c>
      <c r="B12" s="12" t="s">
        <v>36</v>
      </c>
      <c r="C12" s="57">
        <v>773.56</v>
      </c>
      <c r="D12" s="65" t="s">
        <v>13</v>
      </c>
      <c r="E12" s="66"/>
      <c r="F12" s="66"/>
      <c r="G12" s="66"/>
    </row>
    <row r="13" spans="1:8" ht="19.5" thickBot="1" x14ac:dyDescent="0.35">
      <c r="A13" s="14" t="s">
        <v>39</v>
      </c>
      <c r="B13" s="8" t="s">
        <v>37</v>
      </c>
      <c r="C13" s="58">
        <v>65</v>
      </c>
      <c r="D13" s="68" t="s">
        <v>58</v>
      </c>
      <c r="E13" s="15"/>
      <c r="F13" s="15"/>
      <c r="G13" s="69"/>
      <c r="H13" t="s">
        <v>15</v>
      </c>
    </row>
    <row r="14" spans="1:8" ht="19.5" thickBot="1" x14ac:dyDescent="0.35">
      <c r="A14" s="3"/>
      <c r="B14" s="3"/>
      <c r="C14" s="3"/>
      <c r="D14" s="70" t="s">
        <v>59</v>
      </c>
      <c r="E14" s="67"/>
      <c r="F14" s="67"/>
      <c r="G14" s="71"/>
    </row>
    <row r="15" spans="1:8" ht="27" thickBot="1" x14ac:dyDescent="0.45">
      <c r="A15" s="3"/>
      <c r="B15" s="93" t="s">
        <v>1</v>
      </c>
      <c r="C15" s="35"/>
      <c r="D15" s="72" t="s">
        <v>60</v>
      </c>
      <c r="E15" s="28"/>
      <c r="F15" s="28"/>
      <c r="G15" s="16"/>
    </row>
    <row r="16" spans="1:8" ht="18.75" x14ac:dyDescent="0.3">
      <c r="A16" s="3"/>
      <c r="B16" s="25" t="s">
        <v>2</v>
      </c>
      <c r="C16" s="19">
        <f>+C9*C12</f>
        <v>3094.24</v>
      </c>
      <c r="D16" s="3"/>
      <c r="E16" s="3"/>
      <c r="F16" s="3"/>
      <c r="G16" s="3"/>
    </row>
    <row r="17" spans="1:7" ht="18.75" x14ac:dyDescent="0.3">
      <c r="A17" s="3"/>
      <c r="B17" s="25" t="s">
        <v>0</v>
      </c>
      <c r="C17" s="41">
        <f>+C12*C9/1000*C10</f>
        <v>21.659679999999998</v>
      </c>
      <c r="D17" s="3"/>
      <c r="E17" s="3"/>
      <c r="F17" s="3"/>
      <c r="G17" s="3"/>
    </row>
    <row r="18" spans="1:7" ht="18.75" x14ac:dyDescent="0.3">
      <c r="A18" s="3"/>
      <c r="B18" s="25" t="s">
        <v>24</v>
      </c>
      <c r="C18" s="20">
        <f>+C17*C13</f>
        <v>1407.8791999999999</v>
      </c>
      <c r="D18" s="3"/>
      <c r="E18" s="3"/>
      <c r="F18" s="3"/>
      <c r="G18" s="3"/>
    </row>
    <row r="19" spans="1:7" ht="18.75" x14ac:dyDescent="0.3">
      <c r="A19" s="3"/>
      <c r="B19" s="25" t="s">
        <v>25</v>
      </c>
      <c r="C19" s="20">
        <f>+C18*10</f>
        <v>14078.791999999998</v>
      </c>
      <c r="D19" s="3"/>
      <c r="E19" s="3"/>
      <c r="F19" s="3"/>
      <c r="G19" s="3"/>
    </row>
    <row r="20" spans="1:7" ht="18.75" x14ac:dyDescent="0.3">
      <c r="A20" s="3"/>
      <c r="B20" s="25" t="s">
        <v>26</v>
      </c>
      <c r="C20" s="20">
        <f>+C18*15</f>
        <v>21118.187999999998</v>
      </c>
      <c r="D20" s="3"/>
      <c r="E20" s="3"/>
      <c r="F20" s="3"/>
      <c r="G20" s="3"/>
    </row>
    <row r="21" spans="1:7" ht="18.75" x14ac:dyDescent="0.3">
      <c r="A21" s="3"/>
      <c r="B21" s="25" t="s">
        <v>27</v>
      </c>
      <c r="C21" s="20">
        <f>+C20-C19</f>
        <v>7039.3960000000006</v>
      </c>
      <c r="D21" s="3"/>
      <c r="E21" s="3"/>
      <c r="F21" s="3"/>
      <c r="G21" s="3"/>
    </row>
    <row r="22" spans="1:7" ht="15.75" thickBot="1" x14ac:dyDescent="0.3">
      <c r="A22" s="3"/>
      <c r="B22" s="4"/>
      <c r="C22" s="10"/>
      <c r="D22" s="3"/>
      <c r="E22" s="3"/>
      <c r="F22" s="3"/>
      <c r="G22" s="3"/>
    </row>
    <row r="23" spans="1:7" ht="21.75" thickBot="1" x14ac:dyDescent="0.4">
      <c r="A23" s="3"/>
      <c r="B23" s="21" t="s">
        <v>5</v>
      </c>
      <c r="C23" s="46">
        <f>+C18/C8</f>
        <v>6.5774670654598216E-2</v>
      </c>
      <c r="D23" s="47" t="s">
        <v>54</v>
      </c>
      <c r="E23" s="35"/>
      <c r="F23" s="18"/>
      <c r="G23" s="18"/>
    </row>
    <row r="24" spans="1:7" ht="19.5" thickBot="1" x14ac:dyDescent="0.35">
      <c r="A24" s="3"/>
      <c r="B24" s="22" t="s">
        <v>10</v>
      </c>
      <c r="C24" s="23">
        <f>+C8/C9</f>
        <v>5351.1450000000004</v>
      </c>
      <c r="D24" s="3"/>
      <c r="E24" s="3"/>
      <c r="F24" s="3"/>
      <c r="G24" s="3"/>
    </row>
    <row r="25" spans="1:7" x14ac:dyDescent="0.25">
      <c r="A25" s="3"/>
      <c r="B25" s="1"/>
      <c r="C25" s="24"/>
      <c r="D25" s="3"/>
      <c r="E25" s="3"/>
      <c r="F25" s="3"/>
      <c r="G25" s="3"/>
    </row>
    <row r="26" spans="1:7" ht="18.75" x14ac:dyDescent="0.3">
      <c r="A26" s="3"/>
      <c r="B26" s="25" t="s">
        <v>28</v>
      </c>
      <c r="C26" s="20">
        <f>+C19-C8</f>
        <v>-7325.7880000000041</v>
      </c>
      <c r="D26" s="3"/>
      <c r="E26" s="3"/>
      <c r="F26" s="3"/>
      <c r="G26" s="3"/>
    </row>
    <row r="27" spans="1:7" ht="18.75" x14ac:dyDescent="0.3">
      <c r="A27" s="3"/>
      <c r="B27" s="25" t="s">
        <v>30</v>
      </c>
      <c r="C27" s="26">
        <f>+C19/C8</f>
        <v>0.657746706545982</v>
      </c>
      <c r="D27" s="3"/>
      <c r="E27" s="3"/>
      <c r="F27" s="3"/>
      <c r="G27" s="3"/>
    </row>
    <row r="28" spans="1:7" ht="18.75" x14ac:dyDescent="0.3">
      <c r="A28" s="3"/>
      <c r="B28" s="25"/>
      <c r="C28" s="26"/>
      <c r="D28" s="3"/>
      <c r="E28" s="3"/>
      <c r="F28" s="3"/>
      <c r="G28" s="3"/>
    </row>
    <row r="29" spans="1:7" ht="18.75" x14ac:dyDescent="0.3">
      <c r="A29" s="3"/>
      <c r="B29" s="25" t="s">
        <v>29</v>
      </c>
      <c r="C29" s="20">
        <f>+C20-C8</f>
        <v>-286.39200000000346</v>
      </c>
      <c r="D29" s="3"/>
      <c r="E29" s="3"/>
      <c r="F29" s="3"/>
      <c r="G29" s="3"/>
    </row>
    <row r="30" spans="1:7" ht="18.75" x14ac:dyDescent="0.3">
      <c r="A30" s="3"/>
      <c r="B30" s="25" t="s">
        <v>30</v>
      </c>
      <c r="C30" s="26">
        <f>+C20/C8</f>
        <v>0.98662005981897316</v>
      </c>
      <c r="D30" s="3"/>
      <c r="E30" s="3"/>
      <c r="F30" s="3"/>
      <c r="G30" s="3"/>
    </row>
    <row r="31" spans="1:7" ht="15.75" thickBot="1" x14ac:dyDescent="0.3">
      <c r="A31" s="3"/>
      <c r="B31" s="3"/>
      <c r="C31" s="3"/>
      <c r="D31" s="3"/>
      <c r="E31" s="3"/>
      <c r="F31" s="3"/>
      <c r="G31" s="3"/>
    </row>
    <row r="32" spans="1:7" ht="19.5" thickBot="1" x14ac:dyDescent="0.35">
      <c r="A32" s="43" t="s">
        <v>53</v>
      </c>
      <c r="B32" s="48" t="s">
        <v>57</v>
      </c>
      <c r="C32" s="49"/>
      <c r="D32" s="50"/>
      <c r="E32" s="49"/>
      <c r="F32" s="49"/>
      <c r="G32" s="50"/>
    </row>
    <row r="33" spans="1:7" ht="18.75" x14ac:dyDescent="0.3">
      <c r="A33" s="3"/>
      <c r="B33" s="29" t="s">
        <v>55</v>
      </c>
      <c r="C33" s="3"/>
      <c r="D33" s="3"/>
      <c r="E33" s="3"/>
      <c r="F33" s="3"/>
      <c r="G33" s="3"/>
    </row>
    <row r="34" spans="1:7" ht="23.25" x14ac:dyDescent="0.35">
      <c r="A34" s="3"/>
      <c r="B34" s="29" t="s">
        <v>56</v>
      </c>
      <c r="C34" s="30"/>
      <c r="D34" s="30"/>
      <c r="E34" s="3"/>
      <c r="F34" s="3"/>
      <c r="G34" s="3"/>
    </row>
    <row r="35" spans="1:7" ht="24" thickBot="1" x14ac:dyDescent="0.4">
      <c r="A35" s="3"/>
      <c r="B35" s="31" t="s">
        <v>31</v>
      </c>
      <c r="C35" s="32"/>
      <c r="D35" s="32"/>
      <c r="E35" s="3"/>
      <c r="F35" s="3"/>
      <c r="G35" s="3"/>
    </row>
    <row r="36" spans="1:7" ht="24" thickBot="1" x14ac:dyDescent="0.4">
      <c r="A36" s="3"/>
      <c r="B36" s="33" t="s">
        <v>32</v>
      </c>
      <c r="C36" s="34"/>
      <c r="D36" s="34"/>
      <c r="E36" s="35"/>
      <c r="F36" s="35"/>
      <c r="G36" s="18"/>
    </row>
    <row r="37" spans="1:7" ht="23.25" x14ac:dyDescent="0.35">
      <c r="A37" s="3"/>
      <c r="B37" s="36" t="s">
        <v>7</v>
      </c>
      <c r="C37" s="37"/>
      <c r="D37" s="37"/>
      <c r="E37" s="2"/>
      <c r="F37" s="2"/>
      <c r="G37" s="2"/>
    </row>
    <row r="38" spans="1:7" ht="23.25" x14ac:dyDescent="0.35">
      <c r="A38" s="3"/>
      <c r="B38" s="38" t="s">
        <v>8</v>
      </c>
      <c r="C38" s="39"/>
      <c r="D38" s="39"/>
      <c r="E38" s="2"/>
      <c r="F38" s="2"/>
      <c r="G38" s="2"/>
    </row>
    <row r="39" spans="1:7" ht="23.25" x14ac:dyDescent="0.35">
      <c r="A39" s="3"/>
      <c r="B39" s="38" t="s">
        <v>6</v>
      </c>
      <c r="C39" s="39"/>
      <c r="D39" s="39"/>
      <c r="E39" s="2"/>
      <c r="F39" s="2"/>
      <c r="G39" s="2"/>
    </row>
    <row r="40" spans="1:7" ht="24" thickBot="1" x14ac:dyDescent="0.4">
      <c r="A40" s="3"/>
      <c r="B40" s="40" t="s">
        <v>11</v>
      </c>
      <c r="C40" s="39"/>
      <c r="D40" s="39"/>
      <c r="E40" s="2"/>
      <c r="F40" s="2"/>
      <c r="G40" s="2"/>
    </row>
    <row r="41" spans="1:7" ht="21.75" thickBot="1" x14ac:dyDescent="0.4">
      <c r="A41" s="3"/>
      <c r="B41" s="88" t="s">
        <v>35</v>
      </c>
      <c r="C41" s="89"/>
      <c r="D41" s="27"/>
      <c r="E41" s="90" t="s">
        <v>33</v>
      </c>
      <c r="F41" s="27"/>
      <c r="G41" s="91"/>
    </row>
    <row r="42" spans="1:7" ht="24" thickBot="1" x14ac:dyDescent="0.4">
      <c r="B42" s="92" t="s">
        <v>62</v>
      </c>
      <c r="C42" s="86"/>
      <c r="D42" s="86"/>
      <c r="E42" s="86"/>
      <c r="F42" s="86"/>
      <c r="G42" s="87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calculateur 2009-2012 tx rentab</vt:lpstr>
      <vt:lpstr>'calculateur 2009-2012 tx rentab'!Zone_d_impression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CG-ASUSWIN10</cp:lastModifiedBy>
  <cp:lastPrinted>2019-02-01T11:50:36Z</cp:lastPrinted>
  <dcterms:created xsi:type="dcterms:W3CDTF">2019-01-08T23:24:29Z</dcterms:created>
  <dcterms:modified xsi:type="dcterms:W3CDTF">2019-02-04T14:59:20Z</dcterms:modified>
</cp:coreProperties>
</file>