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Z:\GESTION_FAMILLE\ELECTRICITE - EAU - TV\BATTERIE\"/>
    </mc:Choice>
  </mc:AlternateContent>
  <xr:revisionPtr revIDLastSave="0" documentId="13_ncr:1_{BF5EC32E-4998-4948-82A5-DD342445213F}" xr6:coauthVersionLast="46" xr6:coauthVersionMax="46" xr10:uidLastSave="{00000000-0000-0000-0000-000000000000}"/>
  <bookViews>
    <workbookView xWindow="21640" yWindow="-2050" windowWidth="24630" windowHeight="1957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6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<sst xmlns="http://schemas.openxmlformats.org/spreadsheetml/2006/main" count="142" uniqueCount="86">
  <si>
    <t>Jour</t>
  </si>
  <si>
    <t>Date</t>
  </si>
  <si>
    <t>Nb</t>
  </si>
  <si>
    <t>JOUR</t>
  </si>
  <si>
    <t>Diff.Jour</t>
  </si>
  <si>
    <t>NUIT</t>
  </si>
  <si>
    <t>Diff.Nuit</t>
  </si>
  <si>
    <t>Diff. Total</t>
  </si>
  <si>
    <t>COUT / Jour</t>
  </si>
  <si>
    <t>Samedi</t>
  </si>
  <si>
    <t>Dimanche</t>
  </si>
  <si>
    <t>Lundi</t>
  </si>
  <si>
    <t>Mardi</t>
  </si>
  <si>
    <t>Mercredi</t>
  </si>
  <si>
    <t>Jeudi</t>
  </si>
  <si>
    <t>Vendredi</t>
  </si>
  <si>
    <t>Analyse des consommations</t>
  </si>
  <si>
    <t>3 704</t>
  </si>
  <si>
    <t>7 917</t>
  </si>
  <si>
    <t>CONSO NUIT</t>
  </si>
  <si>
    <t>CONSO JOUR</t>
  </si>
  <si>
    <t>CONSO TOTALE</t>
  </si>
  <si>
    <t>Constatations</t>
  </si>
  <si>
    <t>En période hivernale :</t>
  </si>
  <si>
    <t>CONSO TOT</t>
  </si>
  <si>
    <t>max =</t>
  </si>
  <si>
    <t>12 Kw</t>
  </si>
  <si>
    <t>jour ou nuit (WE)</t>
  </si>
  <si>
    <t>PRODUCTION PHOTOVOLTAÏQUE</t>
  </si>
  <si>
    <r>
      <t>Nombre de jours avec CONSO TOT</t>
    </r>
    <r>
      <rPr>
        <b/>
        <sz val="11"/>
        <color theme="1"/>
        <rFont val="Calibri"/>
        <family val="2"/>
        <scheme val="minor"/>
      </rPr>
      <t xml:space="preserve"> &gt; 100 KW</t>
    </r>
    <r>
      <rPr>
        <sz val="11"/>
        <color theme="1"/>
        <rFont val="Calibri"/>
        <family val="2"/>
        <scheme val="minor"/>
      </rPr>
      <t xml:space="preserve">  =</t>
    </r>
  </si>
  <si>
    <r>
      <t xml:space="preserve">Nombre de jours avec CONSO TOT </t>
    </r>
    <r>
      <rPr>
        <b/>
        <sz val="11"/>
        <color theme="1"/>
        <rFont val="Calibri"/>
        <family val="2"/>
        <scheme val="minor"/>
      </rPr>
      <t>&gt; 80 kW</t>
    </r>
    <r>
      <rPr>
        <sz val="11"/>
        <color theme="1"/>
        <rFont val="Calibri"/>
        <family val="2"/>
        <scheme val="minor"/>
      </rPr>
      <t xml:space="preserve"> = </t>
    </r>
  </si>
  <si>
    <r>
      <t xml:space="preserve"> </t>
    </r>
    <r>
      <rPr>
        <b/>
        <sz val="11"/>
        <color theme="1"/>
        <rFont val="Calibri"/>
        <family val="2"/>
        <scheme val="minor"/>
      </rPr>
      <t>dont 13 en tarif de JOUR</t>
    </r>
  </si>
  <si>
    <r>
      <t xml:space="preserve">Nombre de jours avec CONSO TOT </t>
    </r>
    <r>
      <rPr>
        <b/>
        <sz val="11"/>
        <color theme="1"/>
        <rFont val="Calibri"/>
        <family val="2"/>
        <scheme val="minor"/>
      </rPr>
      <t>&gt; 40 kW</t>
    </r>
    <r>
      <rPr>
        <sz val="11"/>
        <color theme="1"/>
        <rFont val="Calibri"/>
        <family val="2"/>
        <scheme val="minor"/>
      </rPr>
      <t xml:space="preserve"> = </t>
    </r>
  </si>
  <si>
    <t>tous les jours en période hivernale</t>
  </si>
  <si>
    <t>En période estivale :</t>
  </si>
  <si>
    <r>
      <t xml:space="preserve">La production photovoltaïque est largement &gt; à la consommation </t>
    </r>
    <r>
      <rPr>
        <b/>
        <u/>
        <sz val="11"/>
        <color theme="1"/>
        <rFont val="Calibri"/>
        <family val="2"/>
        <scheme val="minor"/>
      </rPr>
      <t>sur une moyenne mensuelle</t>
    </r>
    <r>
      <rPr>
        <sz val="11"/>
        <color theme="1"/>
        <rFont val="Calibri"/>
        <family val="2"/>
        <scheme val="minor"/>
      </rPr>
      <t>.</t>
    </r>
  </si>
  <si>
    <t>Selon l'ensoleillement il peut être insuffisant certains jours.</t>
  </si>
  <si>
    <t>De plus, les heures de consommation ne sont pas forcément celles de production.</t>
  </si>
  <si>
    <t xml:space="preserve">Si on considère une consommation moyenne de 12 Kw par jour et l'absence de soleil durant 4 jours, cela ferait un déficit de ± 50 Kw. </t>
  </si>
  <si>
    <t>Une bonne partie de cette consommation peut se faire de nuit (ECS) … en principe au tarif électrique le moins cher (à voir lorque les charges de voitures électriques sera à l'ordre du jour).</t>
  </si>
  <si>
    <t>Une BATTERIE de 4 * 4 Kw soit 16 Kw permettrait de consommer sur batterie tout le courant de jour.</t>
  </si>
  <si>
    <t>Une batterie de ± 32 Kw permettrrait un plus grand stockage et une meilleure utilisation de la production, évitant les consommations de nuit.</t>
  </si>
  <si>
    <t>La production maximale moyenne est de ± 30 à 40 Kw par jour durant 5 mois.</t>
  </si>
  <si>
    <r>
      <t xml:space="preserve">Durant la période hivernale </t>
    </r>
    <r>
      <rPr>
        <b/>
        <sz val="11"/>
        <color theme="1"/>
        <rFont val="Calibri"/>
        <family val="2"/>
        <scheme val="minor"/>
      </rPr>
      <t>de forte consommation</t>
    </r>
    <r>
      <rPr>
        <sz val="11"/>
        <color theme="1"/>
        <rFont val="Calibri"/>
        <family val="2"/>
        <scheme val="minor"/>
      </rPr>
      <t xml:space="preserve"> la production photovoltaïque est minimale et devrait pouvoir être consommée au fur et à mesure. </t>
    </r>
  </si>
  <si>
    <t>Durant cette période, placer une batterie pour stocker la production n'a pas beaucoup de sens.</t>
  </si>
  <si>
    <t>L'installation d'une batterie 'pour l'hiver' aurait pour seul intérêt de la charger en tarif réduit pour la consommer durant les périodes de tarif plus élevé.</t>
  </si>
  <si>
    <t xml:space="preserve">Tant qu'on ne connaît pas vraiment ces périodes tarifaires futures, on peut prendre les heures de JOUR pour bazse de calcul. </t>
  </si>
  <si>
    <r>
      <t xml:space="preserve">La consommation est de </t>
    </r>
    <r>
      <rPr>
        <b/>
        <sz val="11"/>
        <color theme="1"/>
        <rFont val="Calibri"/>
        <family val="2"/>
        <scheme val="minor"/>
      </rPr>
      <t xml:space="preserve">minimum 40 Kw </t>
    </r>
    <r>
      <rPr>
        <sz val="11"/>
        <color theme="1"/>
        <rFont val="Calibri"/>
        <family val="2"/>
        <scheme val="minor"/>
      </rPr>
      <t>(on peut en basculer un peu plus sur le tarif de nuit).</t>
    </r>
  </si>
  <si>
    <t>Il faudrait donc une batterie de cette dimension pour utiliser le tarif bas quasi en permanence.</t>
  </si>
  <si>
    <t>Rentabilité</t>
  </si>
  <si>
    <t>On a un surplus de production de ± 17 Kw par jour, soit ± 2.600 Kw durant les 5 mois.</t>
  </si>
  <si>
    <t>On a malgré tout une consommation électrique de ± ± 3.700 KW durant les 5 mois</t>
  </si>
  <si>
    <t>La production photovoltaïque totale est de ± 6.300 Kw durant ces 5 mois.</t>
  </si>
  <si>
    <t>On part du principe qu'on place un compteur intellignet et qu'on évitre la taxe de 80 €/mois soit 960 €/an.</t>
  </si>
  <si>
    <t>rendement de :</t>
  </si>
  <si>
    <t xml:space="preserve">ou </t>
  </si>
  <si>
    <t>La batterie ne confère aucun intérêt autre que celui de charger durant les plages de tarif bas et de pouvoir consommer de jour (cuisson, PAC, …)</t>
  </si>
  <si>
    <t>Comme une partie est déjà consommée au moment de la production, on éviterait  une consommation directe de :</t>
  </si>
  <si>
    <t>Une batterie de 16 Kw permettrait déjà de consommer une bonne partie de la production mais 32 Kw serait mieux.</t>
  </si>
  <si>
    <t>avec batterie de 16 Kw : 30% de 3.700 Kw, cela fait 1.000 Kw à 0,30 € soit un gain de ± 300 € / an</t>
  </si>
  <si>
    <t>avec batterie de 32 Kw : 50% de 3.700 Kw, cela fait 1.850 Kw à 0,30 € soit un gain de ± 555 € / an</t>
  </si>
  <si>
    <r>
      <t xml:space="preserve">La différence </t>
    </r>
    <r>
      <rPr>
        <b/>
        <sz val="11"/>
        <color theme="1"/>
        <rFont val="Calibri"/>
        <family val="2"/>
        <scheme val="minor"/>
      </rPr>
      <t>actuelle</t>
    </r>
    <r>
      <rPr>
        <sz val="11"/>
        <color theme="1"/>
        <rFont val="Calibri"/>
        <family val="2"/>
        <scheme val="minor"/>
      </rPr>
      <t xml:space="preserve"> entre tarif haut et bas n'est que de 0,06 €/Kw.</t>
    </r>
  </si>
  <si>
    <t>Si la batterie est de 32 Kw, cela fait une économie de 30 * 0,06 € soit 1,8 € / jour * 7 mois = 378 € sur les 7 mois d'hiver.</t>
  </si>
  <si>
    <t>Si la batterie est de 16 Kw, cela fait une économie de 15 * 0,06 € soit 0,9 € / jour * 7 mois = 189 € sur les 7 mois d'hiver.</t>
  </si>
  <si>
    <t>Calcul du coût et du rendement</t>
  </si>
  <si>
    <t xml:space="preserve">8.800 + installation 3.000 = 11.800 € TVAC </t>
  </si>
  <si>
    <t xml:space="preserve">17.000 + installation 3.000 = 18.000 € TVAC </t>
  </si>
  <si>
    <t xml:space="preserve">(300 + 189) / 11.800 = </t>
  </si>
  <si>
    <t>(300 + 189 + 700)/11.800 =</t>
  </si>
  <si>
    <t>Avec taxe prosumer</t>
  </si>
  <si>
    <t>Sans taxe prosumer</t>
  </si>
  <si>
    <t>(555 + 378 + 960)/18.800 =</t>
  </si>
  <si>
    <t xml:space="preserve">* Batterie 16 Kw  </t>
  </si>
  <si>
    <t xml:space="preserve">* Batterie 32 Kw  </t>
  </si>
  <si>
    <t>Retour sur investissement (sans compter les intérêts)</t>
  </si>
  <si>
    <t xml:space="preserve">(555 + 378) / 18.800 = </t>
  </si>
  <si>
    <t>La batterie éviterait le renvoi de la production vers le réseau.</t>
  </si>
  <si>
    <t>* Comparaison entre les deux batteries</t>
  </si>
  <si>
    <t>Diff. de coût : 18.800 € - 11.800 € = 7.000 €</t>
  </si>
  <si>
    <r>
      <t xml:space="preserve">Gain en coût d'électricité = </t>
    </r>
    <r>
      <rPr>
        <b/>
        <sz val="11"/>
        <color theme="1"/>
        <rFont val="Calibri"/>
        <family val="2"/>
        <scheme val="minor"/>
      </rPr>
      <t>933 € + 960 € de taxe prosumer</t>
    </r>
  </si>
  <si>
    <r>
      <t xml:space="preserve">Gain en coût d'électricité = </t>
    </r>
    <r>
      <rPr>
        <b/>
        <sz val="11"/>
        <color theme="1"/>
        <rFont val="Calibri"/>
        <family val="2"/>
        <scheme val="minor"/>
      </rPr>
      <t>489 €  + 700 € de taxe prosumer</t>
    </r>
    <r>
      <rPr>
        <sz val="11"/>
        <color theme="1"/>
        <rFont val="Calibri"/>
        <family val="2"/>
        <scheme val="minor"/>
      </rPr>
      <t xml:space="preserve"> (il reste un peu de retour sur réseau)</t>
    </r>
  </si>
  <si>
    <t xml:space="preserve">Amortissement : 11.800 € / 1.189 €   = </t>
  </si>
  <si>
    <t xml:space="preserve">Amortissement : 18.800 € / 1.893 €   = </t>
  </si>
  <si>
    <t>années</t>
  </si>
  <si>
    <t>Diff. de gain = 1.893 € - 1.189 € = 704 € / an</t>
  </si>
  <si>
    <t xml:space="preserve">Rendement :704 / 7.000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</si>
</sst>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"/>
    <numFmt numFmtId="165" formatCode="#,##0\ &quot;kWh&quot;"/>
    <numFmt numFmtId="166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center" vertical="top"/>
    </xf>
    <xf numFmtId="3" fontId="0" fillId="0" borderId="0" xfId="0" applyNumberFormat="1" applyAlignment="1">
      <alignment horizontal="right" vertical="top"/>
    </xf>
    <xf numFmtId="165" fontId="0" fillId="0" borderId="0" xfId="0" applyNumberFormat="1" applyAlignment="1">
      <alignment horizontal="right" vertical="top"/>
    </xf>
    <xf numFmtId="166" fontId="0" fillId="0" borderId="0" xfId="0" applyNumberFormat="1" applyAlignment="1">
      <alignment horizontal="right" vertical="top"/>
    </xf>
    <xf numFmtId="0" fontId="0" fillId="0" borderId="2" xfId="0" applyBorder="1" applyAlignment="1">
      <alignment horizontal="left" vertical="top"/>
    </xf>
    <xf numFmtId="14" fontId="0" fillId="0" borderId="3" xfId="0" applyNumberFormat="1" applyBorder="1" applyAlignment="1">
      <alignment horizontal="right" vertical="top"/>
    </xf>
    <xf numFmtId="164" fontId="0" fillId="0" borderId="3" xfId="0" applyNumberFormat="1" applyBorder="1" applyAlignment="1">
      <alignment horizontal="center" vertical="top"/>
    </xf>
    <xf numFmtId="3" fontId="0" fillId="0" borderId="3" xfId="0" applyNumberForma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2" fillId="2" borderId="3" xfId="0" applyNumberFormat="1" applyFont="1" applyFill="1" applyBorder="1" applyAlignment="1">
      <alignment horizontal="right" vertical="top"/>
    </xf>
    <xf numFmtId="165" fontId="0" fillId="0" borderId="3" xfId="0" applyNumberForma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166" fontId="0" fillId="0" borderId="4" xfId="0" applyNumberFormat="1" applyBorder="1" applyAlignment="1">
      <alignment horizontal="right" vertical="top"/>
    </xf>
    <xf numFmtId="3" fontId="2" fillId="2" borderId="0" xfId="0" applyNumberFormat="1" applyFont="1" applyFill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0" fontId="0" fillId="0" borderId="5" xfId="0" applyBorder="1" applyAlignment="1">
      <alignment horizontal="left" vertical="top"/>
    </xf>
    <xf numFmtId="14" fontId="0" fillId="0" borderId="6" xfId="0" applyNumberFormat="1" applyBorder="1" applyAlignment="1">
      <alignment horizontal="right" vertical="top"/>
    </xf>
    <xf numFmtId="164" fontId="0" fillId="0" borderId="6" xfId="0" applyNumberFormat="1" applyBorder="1" applyAlignment="1">
      <alignment horizontal="center" vertical="top"/>
    </xf>
    <xf numFmtId="3" fontId="0" fillId="0" borderId="6" xfId="0" applyNumberFormat="1" applyBorder="1" applyAlignment="1">
      <alignment horizontal="right" vertical="top"/>
    </xf>
    <xf numFmtId="3" fontId="1" fillId="0" borderId="6" xfId="0" applyNumberFormat="1" applyFont="1" applyFill="1" applyBorder="1" applyAlignment="1">
      <alignment horizontal="right" vertical="top"/>
    </xf>
    <xf numFmtId="3" fontId="2" fillId="2" borderId="6" xfId="0" applyNumberFormat="1" applyFont="1" applyFill="1" applyBorder="1" applyAlignment="1">
      <alignment horizontal="right" vertical="top"/>
    </xf>
    <xf numFmtId="165" fontId="0" fillId="0" borderId="6" xfId="0" applyNumberFormat="1" applyBorder="1" applyAlignment="1">
      <alignment horizontal="right" vertical="top"/>
    </xf>
    <xf numFmtId="166" fontId="0" fillId="0" borderId="7" xfId="0" applyNumberFormat="1" applyBorder="1" applyAlignment="1">
      <alignment horizontal="right" vertical="top"/>
    </xf>
    <xf numFmtId="0" fontId="0" fillId="0" borderId="8" xfId="0" applyBorder="1" applyAlignment="1">
      <alignment horizontal="left" vertical="top"/>
    </xf>
    <xf numFmtId="14" fontId="0" fillId="0" borderId="9" xfId="0" applyNumberFormat="1" applyBorder="1" applyAlignment="1">
      <alignment horizontal="right" vertical="top"/>
    </xf>
    <xf numFmtId="164" fontId="0" fillId="0" borderId="9" xfId="0" applyNumberFormat="1" applyBorder="1" applyAlignment="1">
      <alignment horizontal="center" vertical="top"/>
    </xf>
    <xf numFmtId="3" fontId="0" fillId="0" borderId="9" xfId="0" applyNumberFormat="1" applyBorder="1" applyAlignment="1">
      <alignment horizontal="right" vertical="top"/>
    </xf>
    <xf numFmtId="3" fontId="1" fillId="0" borderId="9" xfId="0" applyNumberFormat="1" applyFont="1" applyFill="1" applyBorder="1" applyAlignment="1">
      <alignment horizontal="right" vertical="top"/>
    </xf>
    <xf numFmtId="3" fontId="1" fillId="2" borderId="9" xfId="0" applyNumberFormat="1" applyFont="1" applyFill="1" applyBorder="1" applyAlignment="1">
      <alignment horizontal="right" vertical="top"/>
    </xf>
    <xf numFmtId="165" fontId="0" fillId="0" borderId="9" xfId="0" applyNumberFormat="1" applyBorder="1" applyAlignment="1">
      <alignment horizontal="right" vertical="top"/>
    </xf>
    <xf numFmtId="3" fontId="3" fillId="0" borderId="3" xfId="0" applyNumberFormat="1" applyFont="1" applyBorder="1" applyAlignment="1">
      <alignment horizontal="right" vertical="top"/>
    </xf>
    <xf numFmtId="166" fontId="0" fillId="0" borderId="10" xfId="0" applyNumberFormat="1" applyBorder="1" applyAlignment="1">
      <alignment horizontal="right" vertical="top"/>
    </xf>
    <xf numFmtId="3" fontId="1" fillId="2" borderId="0" xfId="0" applyNumberFormat="1" applyFont="1" applyFill="1" applyAlignment="1">
      <alignment horizontal="right" vertical="top"/>
    </xf>
    <xf numFmtId="3" fontId="1" fillId="0" borderId="6" xfId="0" applyNumberFormat="1" applyFont="1" applyBorder="1" applyAlignment="1">
      <alignment horizontal="right" vertical="top"/>
    </xf>
    <xf numFmtId="3" fontId="1" fillId="2" borderId="6" xfId="0" applyNumberFormat="1" applyFont="1" applyFill="1" applyBorder="1" applyAlignment="1">
      <alignment horizontal="right" vertical="top"/>
    </xf>
    <xf numFmtId="3" fontId="1" fillId="0" borderId="9" xfId="0" applyNumberFormat="1" applyFont="1" applyBorder="1" applyAlignment="1">
      <alignment horizontal="right" vertical="top"/>
    </xf>
    <xf numFmtId="3" fontId="2" fillId="2" borderId="9" xfId="0" applyNumberFormat="1" applyFont="1" applyFill="1" applyBorder="1" applyAlignment="1">
      <alignment horizontal="right" vertical="top"/>
    </xf>
    <xf numFmtId="3" fontId="1" fillId="2" borderId="3" xfId="0" applyNumberFormat="1" applyFont="1" applyFill="1" applyBorder="1" applyAlignment="1">
      <alignment horizontal="right" vertical="top"/>
    </xf>
    <xf numFmtId="14" fontId="0" fillId="0" borderId="0" xfId="0" applyNumberFormat="1" applyAlignment="1">
      <alignment vertical="top"/>
    </xf>
    <xf numFmtId="2" fontId="0" fillId="0" borderId="0" xfId="0" applyNumberFormat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1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10" fontId="1" fillId="0" borderId="0" xfId="0" applyNumberFormat="1" applyFont="1" applyAlignment="1">
      <alignment vertical="top"/>
    </xf>
    <xf numFmtId="0" fontId="1" fillId="0" borderId="1" xfId="0" applyFont="1" applyBorder="1" applyAlignment="1">
      <alignment vertical="top" wrapText="1"/>
    </xf>
    <xf numFmtId="10" fontId="1" fillId="0" borderId="1" xfId="0" applyNumberFormat="1" applyFont="1" applyBorder="1" applyAlignment="1">
      <alignment vertical="top"/>
    </xf>
    <xf numFmtId="0" fontId="0" fillId="0" borderId="0" xfId="0" applyAlignment="1">
      <alignment horizontal="left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71</xdr:row>
      <xdr:rowOff>127000</xdr:rowOff>
    </xdr:from>
    <xdr:to>
      <xdr:col>12</xdr:col>
      <xdr:colOff>212725</xdr:colOff>
      <xdr:row>82</xdr:row>
      <xdr:rowOff>187946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8129A1D-B8B2-41B1-9991-0C36A5867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957300"/>
          <a:ext cx="7775575" cy="2146921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</xdr:colOff>
      <xdr:row>107</xdr:row>
      <xdr:rowOff>22225</xdr:rowOff>
    </xdr:from>
    <xdr:to>
      <xdr:col>12</xdr:col>
      <xdr:colOff>187325</xdr:colOff>
      <xdr:row>117</xdr:row>
      <xdr:rowOff>90937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1C81E73-9C16-402D-831A-7F3B5830E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475" y="22145625"/>
          <a:ext cx="7121525" cy="1970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52"/>
  <sheetViews>
    <sheetView tabSelected="1" workbookViewId="0">
      <selection activeCell="J150" sqref="J150"/>
    </sheetView>
  </sheetViews>
  <sheetFormatPr baseColWidth="10" defaultColWidth="9.140625" defaultRowHeight="15" x14ac:dyDescent="0.25"/>
  <cols>
    <col min="1" max="1" width="9.140625" style="1"/>
    <col min="2" max="2" width="11" style="1" bestFit="1" customWidth="1"/>
    <col min="3" max="5" width="9.140625" style="1"/>
    <col min="6" max="6" width="9.28515625" style="1" customWidth="1"/>
    <col min="7" max="7" width="9.140625" style="1"/>
    <col min="8" max="8" width="9.5703125" style="1" customWidth="1"/>
    <col min="9" max="9" width="9.28515625" style="1" customWidth="1"/>
    <col min="10" max="10" width="9.140625" style="1"/>
    <col min="11" max="11" width="10.140625" style="1" customWidth="1"/>
    <col min="12" max="16384" width="9.140625" style="1"/>
  </cols>
  <sheetData>
    <row r="2" spans="1:12" ht="18.75" x14ac:dyDescent="0.25">
      <c r="A2" s="55" t="s">
        <v>16</v>
      </c>
      <c r="B2" s="56"/>
      <c r="C2" s="56"/>
      <c r="D2" s="57"/>
    </row>
    <row r="4" spans="1:12" ht="30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3" t="s">
        <v>20</v>
      </c>
      <c r="G4" s="2" t="s">
        <v>5</v>
      </c>
      <c r="H4" s="2" t="s">
        <v>6</v>
      </c>
      <c r="I4" s="3" t="s">
        <v>19</v>
      </c>
      <c r="J4" s="2" t="s">
        <v>7</v>
      </c>
      <c r="K4" s="3" t="s">
        <v>21</v>
      </c>
      <c r="L4" s="2" t="s">
        <v>8</v>
      </c>
    </row>
    <row r="5" spans="1:12" x14ac:dyDescent="0.25">
      <c r="A5" s="4" t="s">
        <v>9</v>
      </c>
      <c r="B5" s="5">
        <v>44170</v>
      </c>
      <c r="C5" s="6">
        <v>1</v>
      </c>
      <c r="D5" s="7">
        <v>-15</v>
      </c>
      <c r="E5" s="7"/>
      <c r="F5" s="7"/>
      <c r="G5" s="7">
        <v>3740</v>
      </c>
      <c r="H5" s="7"/>
      <c r="I5" s="7"/>
      <c r="J5" s="8">
        <v>93</v>
      </c>
      <c r="K5" s="8"/>
      <c r="L5" s="9">
        <v>19.09</v>
      </c>
    </row>
    <row r="6" spans="1:12" x14ac:dyDescent="0.25">
      <c r="A6" s="10" t="s">
        <v>10</v>
      </c>
      <c r="B6" s="11">
        <v>44171</v>
      </c>
      <c r="C6" s="12">
        <v>1</v>
      </c>
      <c r="D6" s="13">
        <v>-15</v>
      </c>
      <c r="E6" s="13">
        <v>5</v>
      </c>
      <c r="F6" s="14">
        <f t="shared" ref="F6:F57" si="0">ROUND(E6/C6,0)</f>
        <v>5</v>
      </c>
      <c r="G6" s="13">
        <v>3833</v>
      </c>
      <c r="H6" s="13">
        <v>93</v>
      </c>
      <c r="I6" s="15">
        <f>ROUND(H6/C6,0)</f>
        <v>93</v>
      </c>
      <c r="J6" s="16">
        <v>98</v>
      </c>
      <c r="K6" s="17">
        <f>ROUND(J6/C6,0)</f>
        <v>98</v>
      </c>
      <c r="L6" s="18">
        <v>20.41</v>
      </c>
    </row>
    <row r="7" spans="1:12" x14ac:dyDescent="0.25">
      <c r="A7" s="4" t="s">
        <v>11</v>
      </c>
      <c r="B7" s="5">
        <v>44172</v>
      </c>
      <c r="C7" s="6">
        <v>1</v>
      </c>
      <c r="D7" s="7">
        <v>-10</v>
      </c>
      <c r="E7" s="7">
        <v>86</v>
      </c>
      <c r="F7" s="19">
        <f t="shared" si="0"/>
        <v>86</v>
      </c>
      <c r="G7" s="7">
        <v>3926</v>
      </c>
      <c r="H7" s="7">
        <v>13</v>
      </c>
      <c r="I7" s="20">
        <f t="shared" ref="I7:I57" si="1">ROUND(H7/C7,0)</f>
        <v>13</v>
      </c>
      <c r="J7" s="8">
        <v>99</v>
      </c>
      <c r="K7" s="17">
        <f t="shared" ref="K7:K57" si="2">ROUND(J7/C7,0)</f>
        <v>99</v>
      </c>
      <c r="L7" s="9">
        <v>25.46</v>
      </c>
    </row>
    <row r="8" spans="1:12" x14ac:dyDescent="0.25">
      <c r="A8" s="4" t="s">
        <v>12</v>
      </c>
      <c r="B8" s="5">
        <v>44173</v>
      </c>
      <c r="C8" s="6">
        <v>1</v>
      </c>
      <c r="D8" s="7">
        <v>76</v>
      </c>
      <c r="E8" s="7">
        <v>94</v>
      </c>
      <c r="F8" s="19">
        <f t="shared" si="0"/>
        <v>94</v>
      </c>
      <c r="G8" s="7">
        <v>3939</v>
      </c>
      <c r="H8" s="7">
        <v>14</v>
      </c>
      <c r="I8" s="20">
        <f t="shared" si="1"/>
        <v>14</v>
      </c>
      <c r="J8" s="8">
        <v>108</v>
      </c>
      <c r="K8" s="17">
        <f t="shared" si="2"/>
        <v>108</v>
      </c>
      <c r="L8" s="9">
        <v>27.79</v>
      </c>
    </row>
    <row r="9" spans="1:12" x14ac:dyDescent="0.25">
      <c r="A9" s="4" t="s">
        <v>13</v>
      </c>
      <c r="B9" s="5">
        <v>44174</v>
      </c>
      <c r="C9" s="6">
        <v>1</v>
      </c>
      <c r="D9" s="7">
        <v>170</v>
      </c>
      <c r="E9" s="7">
        <v>95</v>
      </c>
      <c r="F9" s="19">
        <f t="shared" si="0"/>
        <v>95</v>
      </c>
      <c r="G9" s="7">
        <v>3953</v>
      </c>
      <c r="H9" s="7">
        <v>13</v>
      </c>
      <c r="I9" s="20">
        <f t="shared" si="1"/>
        <v>13</v>
      </c>
      <c r="J9" s="8">
        <v>108</v>
      </c>
      <c r="K9" s="17">
        <f t="shared" si="2"/>
        <v>108</v>
      </c>
      <c r="L9" s="9">
        <v>27.85</v>
      </c>
    </row>
    <row r="10" spans="1:12" x14ac:dyDescent="0.25">
      <c r="A10" s="4" t="s">
        <v>14</v>
      </c>
      <c r="B10" s="5">
        <v>44175</v>
      </c>
      <c r="C10" s="6">
        <v>1</v>
      </c>
      <c r="D10" s="7">
        <v>265</v>
      </c>
      <c r="E10" s="7">
        <v>82</v>
      </c>
      <c r="F10" s="19">
        <f t="shared" si="0"/>
        <v>82</v>
      </c>
      <c r="G10" s="7">
        <v>3966</v>
      </c>
      <c r="H10" s="7">
        <v>15</v>
      </c>
      <c r="I10" s="20">
        <f t="shared" si="1"/>
        <v>15</v>
      </c>
      <c r="J10" s="8">
        <v>97</v>
      </c>
      <c r="K10" s="17">
        <f t="shared" si="2"/>
        <v>97</v>
      </c>
      <c r="L10" s="9">
        <v>24.81</v>
      </c>
    </row>
    <row r="11" spans="1:12" x14ac:dyDescent="0.25">
      <c r="A11" s="4" t="s">
        <v>15</v>
      </c>
      <c r="B11" s="5">
        <v>44176</v>
      </c>
      <c r="C11" s="6">
        <v>1</v>
      </c>
      <c r="D11" s="7">
        <v>347</v>
      </c>
      <c r="E11" s="7">
        <v>92</v>
      </c>
      <c r="F11" s="19">
        <f t="shared" si="0"/>
        <v>92</v>
      </c>
      <c r="G11" s="7">
        <v>3981</v>
      </c>
      <c r="H11" s="7">
        <v>14</v>
      </c>
      <c r="I11" s="20">
        <f t="shared" si="1"/>
        <v>14</v>
      </c>
      <c r="J11" s="8">
        <v>106</v>
      </c>
      <c r="K11" s="17">
        <f t="shared" si="2"/>
        <v>106</v>
      </c>
      <c r="L11" s="9">
        <v>27.26</v>
      </c>
    </row>
    <row r="12" spans="1:12" x14ac:dyDescent="0.25">
      <c r="A12" s="21" t="s">
        <v>9</v>
      </c>
      <c r="B12" s="22">
        <v>44177</v>
      </c>
      <c r="C12" s="23">
        <v>1</v>
      </c>
      <c r="D12" s="24">
        <v>439</v>
      </c>
      <c r="E12" s="24">
        <v>0</v>
      </c>
      <c r="F12" s="25">
        <f t="shared" si="0"/>
        <v>0</v>
      </c>
      <c r="G12" s="24">
        <v>3995</v>
      </c>
      <c r="H12" s="24">
        <v>91</v>
      </c>
      <c r="I12" s="26">
        <f t="shared" si="1"/>
        <v>91</v>
      </c>
      <c r="J12" s="27">
        <v>91</v>
      </c>
      <c r="K12" s="17">
        <f t="shared" si="2"/>
        <v>91</v>
      </c>
      <c r="L12" s="28">
        <v>18.68</v>
      </c>
    </row>
    <row r="13" spans="1:12" x14ac:dyDescent="0.25">
      <c r="A13" s="29" t="s">
        <v>10</v>
      </c>
      <c r="B13" s="30">
        <v>44178</v>
      </c>
      <c r="C13" s="31">
        <v>1</v>
      </c>
      <c r="D13" s="32">
        <v>439</v>
      </c>
      <c r="E13" s="32">
        <v>0</v>
      </c>
      <c r="F13" s="33">
        <f t="shared" si="0"/>
        <v>0</v>
      </c>
      <c r="G13" s="32">
        <v>4086</v>
      </c>
      <c r="H13" s="32">
        <v>68</v>
      </c>
      <c r="I13" s="34">
        <f t="shared" si="1"/>
        <v>68</v>
      </c>
      <c r="J13" s="35">
        <v>68</v>
      </c>
      <c r="K13" s="36">
        <f t="shared" si="2"/>
        <v>68</v>
      </c>
      <c r="L13" s="37">
        <v>13.96</v>
      </c>
    </row>
    <row r="14" spans="1:12" x14ac:dyDescent="0.25">
      <c r="A14" s="4" t="s">
        <v>11</v>
      </c>
      <c r="B14" s="5">
        <v>44179</v>
      </c>
      <c r="C14" s="6">
        <v>1</v>
      </c>
      <c r="D14" s="7">
        <v>439</v>
      </c>
      <c r="E14" s="7">
        <v>53</v>
      </c>
      <c r="F14" s="38">
        <f t="shared" si="0"/>
        <v>53</v>
      </c>
      <c r="G14" s="7">
        <v>4154</v>
      </c>
      <c r="H14" s="7">
        <v>9</v>
      </c>
      <c r="I14" s="20">
        <f t="shared" si="1"/>
        <v>9</v>
      </c>
      <c r="J14" s="8">
        <v>62</v>
      </c>
      <c r="K14" s="36">
        <f t="shared" si="2"/>
        <v>62</v>
      </c>
      <c r="L14" s="9">
        <v>15.9</v>
      </c>
    </row>
    <row r="15" spans="1:12" x14ac:dyDescent="0.25">
      <c r="A15" s="4" t="s">
        <v>12</v>
      </c>
      <c r="B15" s="5">
        <v>44180</v>
      </c>
      <c r="C15" s="6">
        <v>1</v>
      </c>
      <c r="D15" s="7">
        <v>492</v>
      </c>
      <c r="E15" s="7">
        <v>77</v>
      </c>
      <c r="F15" s="38">
        <f t="shared" si="0"/>
        <v>77</v>
      </c>
      <c r="G15" s="7">
        <v>4163</v>
      </c>
      <c r="H15" s="7">
        <v>10</v>
      </c>
      <c r="I15" s="20">
        <f t="shared" si="1"/>
        <v>10</v>
      </c>
      <c r="J15" s="8">
        <v>87</v>
      </c>
      <c r="K15" s="17">
        <f t="shared" si="2"/>
        <v>87</v>
      </c>
      <c r="L15" s="9">
        <v>22.46</v>
      </c>
    </row>
    <row r="16" spans="1:12" x14ac:dyDescent="0.25">
      <c r="A16" s="4" t="s">
        <v>13</v>
      </c>
      <c r="B16" s="5">
        <v>44181</v>
      </c>
      <c r="C16" s="6">
        <v>1</v>
      </c>
      <c r="D16" s="7">
        <v>569</v>
      </c>
      <c r="E16" s="7">
        <v>62</v>
      </c>
      <c r="F16" s="38">
        <f t="shared" si="0"/>
        <v>62</v>
      </c>
      <c r="G16" s="7">
        <v>4173</v>
      </c>
      <c r="H16" s="7">
        <v>6</v>
      </c>
      <c r="I16" s="20">
        <f t="shared" si="1"/>
        <v>6</v>
      </c>
      <c r="J16" s="8">
        <v>68</v>
      </c>
      <c r="K16" s="36">
        <f t="shared" si="2"/>
        <v>68</v>
      </c>
      <c r="L16" s="9">
        <v>17.670000000000002</v>
      </c>
    </row>
    <row r="17" spans="1:12" x14ac:dyDescent="0.25">
      <c r="A17" s="4" t="s">
        <v>14</v>
      </c>
      <c r="B17" s="5">
        <v>44182</v>
      </c>
      <c r="C17" s="6">
        <v>1</v>
      </c>
      <c r="D17" s="7">
        <v>631</v>
      </c>
      <c r="E17" s="7">
        <v>68</v>
      </c>
      <c r="F17" s="38">
        <f t="shared" si="0"/>
        <v>68</v>
      </c>
      <c r="G17" s="7">
        <v>4179</v>
      </c>
      <c r="H17" s="7">
        <v>6</v>
      </c>
      <c r="I17" s="20">
        <f t="shared" si="1"/>
        <v>6</v>
      </c>
      <c r="J17" s="8">
        <v>74</v>
      </c>
      <c r="K17" s="36">
        <f t="shared" si="2"/>
        <v>74</v>
      </c>
      <c r="L17" s="9">
        <v>19.260000000000002</v>
      </c>
    </row>
    <row r="18" spans="1:12" x14ac:dyDescent="0.25">
      <c r="A18" s="4" t="s">
        <v>15</v>
      </c>
      <c r="B18" s="5">
        <v>44183</v>
      </c>
      <c r="C18" s="6">
        <v>1</v>
      </c>
      <c r="D18" s="7">
        <v>699</v>
      </c>
      <c r="E18" s="7">
        <v>45</v>
      </c>
      <c r="F18" s="38">
        <f t="shared" si="0"/>
        <v>45</v>
      </c>
      <c r="G18" s="7">
        <v>4185</v>
      </c>
      <c r="H18" s="7">
        <v>5</v>
      </c>
      <c r="I18" s="20">
        <f t="shared" si="1"/>
        <v>5</v>
      </c>
      <c r="J18" s="8">
        <v>50</v>
      </c>
      <c r="K18" s="36">
        <f t="shared" si="2"/>
        <v>50</v>
      </c>
      <c r="L18" s="9">
        <v>12.95</v>
      </c>
    </row>
    <row r="19" spans="1:12" x14ac:dyDescent="0.25">
      <c r="A19" s="21" t="s">
        <v>9</v>
      </c>
      <c r="B19" s="22">
        <v>44184</v>
      </c>
      <c r="C19" s="23">
        <v>1</v>
      </c>
      <c r="D19" s="24">
        <v>744</v>
      </c>
      <c r="E19" s="24">
        <v>0</v>
      </c>
      <c r="F19" s="39">
        <f t="shared" si="0"/>
        <v>0</v>
      </c>
      <c r="G19" s="24">
        <v>4190</v>
      </c>
      <c r="H19" s="24">
        <v>74</v>
      </c>
      <c r="I19" s="40">
        <f t="shared" si="1"/>
        <v>74</v>
      </c>
      <c r="J19" s="27">
        <v>74</v>
      </c>
      <c r="K19" s="36">
        <f t="shared" si="2"/>
        <v>74</v>
      </c>
      <c r="L19" s="28">
        <v>15.19</v>
      </c>
    </row>
    <row r="20" spans="1:12" x14ac:dyDescent="0.25">
      <c r="A20" s="29" t="s">
        <v>10</v>
      </c>
      <c r="B20" s="30">
        <v>44185</v>
      </c>
      <c r="C20" s="31">
        <v>1</v>
      </c>
      <c r="D20" s="32">
        <v>744</v>
      </c>
      <c r="E20" s="32">
        <v>0</v>
      </c>
      <c r="F20" s="41">
        <f t="shared" si="0"/>
        <v>0</v>
      </c>
      <c r="G20" s="32">
        <v>4264</v>
      </c>
      <c r="H20" s="32">
        <v>63</v>
      </c>
      <c r="I20" s="34">
        <f t="shared" si="1"/>
        <v>63</v>
      </c>
      <c r="J20" s="35">
        <v>63</v>
      </c>
      <c r="K20" s="36">
        <f t="shared" si="2"/>
        <v>63</v>
      </c>
      <c r="L20" s="37">
        <v>12.93</v>
      </c>
    </row>
    <row r="21" spans="1:12" x14ac:dyDescent="0.25">
      <c r="A21" s="4" t="s">
        <v>11</v>
      </c>
      <c r="B21" s="5">
        <v>44186</v>
      </c>
      <c r="C21" s="6">
        <v>1</v>
      </c>
      <c r="D21" s="7">
        <v>744</v>
      </c>
      <c r="E21" s="7">
        <v>81</v>
      </c>
      <c r="F21" s="19">
        <f t="shared" si="0"/>
        <v>81</v>
      </c>
      <c r="G21" s="7">
        <v>4327</v>
      </c>
      <c r="H21" s="7">
        <v>6</v>
      </c>
      <c r="I21" s="20">
        <f t="shared" si="1"/>
        <v>6</v>
      </c>
      <c r="J21" s="8">
        <v>87</v>
      </c>
      <c r="K21" s="17">
        <f t="shared" si="2"/>
        <v>87</v>
      </c>
      <c r="L21" s="9">
        <v>22.7</v>
      </c>
    </row>
    <row r="22" spans="1:12" x14ac:dyDescent="0.25">
      <c r="A22" s="4" t="s">
        <v>12</v>
      </c>
      <c r="B22" s="5">
        <v>44187</v>
      </c>
      <c r="C22" s="6">
        <v>1</v>
      </c>
      <c r="D22" s="7">
        <v>825</v>
      </c>
      <c r="E22" s="7">
        <v>62</v>
      </c>
      <c r="F22" s="38">
        <f t="shared" si="0"/>
        <v>62</v>
      </c>
      <c r="G22" s="7">
        <v>4333</v>
      </c>
      <c r="H22" s="7">
        <v>5</v>
      </c>
      <c r="I22" s="20">
        <f t="shared" si="1"/>
        <v>5</v>
      </c>
      <c r="J22" s="8">
        <v>67</v>
      </c>
      <c r="K22" s="36">
        <f t="shared" si="2"/>
        <v>67</v>
      </c>
      <c r="L22" s="9">
        <v>17.46</v>
      </c>
    </row>
    <row r="23" spans="1:12" x14ac:dyDescent="0.25">
      <c r="A23" s="4" t="s">
        <v>13</v>
      </c>
      <c r="B23" s="5">
        <v>44188</v>
      </c>
      <c r="C23" s="6">
        <v>1</v>
      </c>
      <c r="D23" s="7">
        <v>887</v>
      </c>
      <c r="E23" s="7">
        <v>70</v>
      </c>
      <c r="F23" s="38">
        <f t="shared" si="0"/>
        <v>70</v>
      </c>
      <c r="G23" s="7">
        <v>4338</v>
      </c>
      <c r="H23" s="7">
        <v>6</v>
      </c>
      <c r="I23" s="20">
        <f t="shared" si="1"/>
        <v>6</v>
      </c>
      <c r="J23" s="8">
        <v>76</v>
      </c>
      <c r="K23" s="36">
        <f t="shared" si="2"/>
        <v>76</v>
      </c>
      <c r="L23" s="9">
        <v>19.79</v>
      </c>
    </row>
    <row r="24" spans="1:12" x14ac:dyDescent="0.25">
      <c r="A24" s="4" t="s">
        <v>14</v>
      </c>
      <c r="B24" s="5">
        <v>44189</v>
      </c>
      <c r="C24" s="6">
        <v>1</v>
      </c>
      <c r="D24" s="7">
        <v>957</v>
      </c>
      <c r="E24" s="7">
        <v>79</v>
      </c>
      <c r="F24" s="38">
        <f t="shared" si="0"/>
        <v>79</v>
      </c>
      <c r="G24" s="7">
        <v>4344</v>
      </c>
      <c r="H24" s="7">
        <v>3</v>
      </c>
      <c r="I24" s="20">
        <f t="shared" si="1"/>
        <v>3</v>
      </c>
      <c r="J24" s="8">
        <v>82</v>
      </c>
      <c r="K24" s="17">
        <f t="shared" si="2"/>
        <v>82</v>
      </c>
      <c r="L24" s="9">
        <v>21.56</v>
      </c>
    </row>
    <row r="25" spans="1:12" x14ac:dyDescent="0.25">
      <c r="A25" s="4" t="s">
        <v>15</v>
      </c>
      <c r="B25" s="5">
        <v>44190</v>
      </c>
      <c r="C25" s="6">
        <v>1</v>
      </c>
      <c r="D25" s="7">
        <v>1036</v>
      </c>
      <c r="E25" s="7">
        <v>57</v>
      </c>
      <c r="F25" s="38">
        <f t="shared" si="0"/>
        <v>57</v>
      </c>
      <c r="G25" s="7">
        <v>4347</v>
      </c>
      <c r="H25" s="7">
        <v>23</v>
      </c>
      <c r="I25" s="20">
        <f t="shared" si="1"/>
        <v>23</v>
      </c>
      <c r="J25" s="8">
        <v>80</v>
      </c>
      <c r="K25" s="17">
        <f t="shared" si="2"/>
        <v>80</v>
      </c>
      <c r="L25" s="9">
        <v>19.829999999999998</v>
      </c>
    </row>
    <row r="26" spans="1:12" x14ac:dyDescent="0.25">
      <c r="A26" s="21" t="s">
        <v>9</v>
      </c>
      <c r="B26" s="22">
        <v>44191</v>
      </c>
      <c r="C26" s="23">
        <v>1</v>
      </c>
      <c r="D26" s="24">
        <v>1093</v>
      </c>
      <c r="E26" s="24">
        <v>0</v>
      </c>
      <c r="F26" s="39">
        <f t="shared" si="0"/>
        <v>0</v>
      </c>
      <c r="G26" s="24">
        <v>4370</v>
      </c>
      <c r="H26" s="24">
        <v>72</v>
      </c>
      <c r="I26" s="40">
        <f t="shared" si="1"/>
        <v>72</v>
      </c>
      <c r="J26" s="27">
        <v>72</v>
      </c>
      <c r="K26" s="36">
        <f t="shared" si="2"/>
        <v>72</v>
      </c>
      <c r="L26" s="28">
        <v>14.78</v>
      </c>
    </row>
    <row r="27" spans="1:12" x14ac:dyDescent="0.25">
      <c r="A27" s="29" t="s">
        <v>10</v>
      </c>
      <c r="B27" s="30">
        <v>44192</v>
      </c>
      <c r="C27" s="31">
        <v>1</v>
      </c>
      <c r="D27" s="32">
        <v>1093</v>
      </c>
      <c r="E27" s="32">
        <v>0</v>
      </c>
      <c r="F27" s="41">
        <f t="shared" si="0"/>
        <v>0</v>
      </c>
      <c r="G27" s="32">
        <v>4442</v>
      </c>
      <c r="H27" s="32">
        <v>89</v>
      </c>
      <c r="I27" s="42">
        <f t="shared" si="1"/>
        <v>89</v>
      </c>
      <c r="J27" s="35">
        <v>89</v>
      </c>
      <c r="K27" s="17">
        <f t="shared" si="2"/>
        <v>89</v>
      </c>
      <c r="L27" s="37">
        <v>18.27</v>
      </c>
    </row>
    <row r="28" spans="1:12" x14ac:dyDescent="0.25">
      <c r="A28" s="4" t="s">
        <v>11</v>
      </c>
      <c r="B28" s="5">
        <v>44193</v>
      </c>
      <c r="C28" s="6">
        <v>1</v>
      </c>
      <c r="D28" s="7">
        <v>1093</v>
      </c>
      <c r="E28" s="7">
        <v>89</v>
      </c>
      <c r="F28" s="19">
        <f t="shared" si="0"/>
        <v>89</v>
      </c>
      <c r="G28" s="7">
        <v>4531</v>
      </c>
      <c r="H28" s="7">
        <v>6</v>
      </c>
      <c r="I28" s="20">
        <f t="shared" si="1"/>
        <v>6</v>
      </c>
      <c r="J28" s="8">
        <v>95</v>
      </c>
      <c r="K28" s="17">
        <f t="shared" si="2"/>
        <v>95</v>
      </c>
      <c r="L28" s="9">
        <v>24.82</v>
      </c>
    </row>
    <row r="29" spans="1:12" x14ac:dyDescent="0.25">
      <c r="A29" s="4" t="s">
        <v>12</v>
      </c>
      <c r="B29" s="5">
        <v>44194</v>
      </c>
      <c r="C29" s="6">
        <v>1</v>
      </c>
      <c r="D29" s="7">
        <v>1182</v>
      </c>
      <c r="E29" s="7">
        <v>87</v>
      </c>
      <c r="F29" s="19">
        <f t="shared" si="0"/>
        <v>87</v>
      </c>
      <c r="G29" s="7">
        <v>4537</v>
      </c>
      <c r="H29" s="7">
        <v>6</v>
      </c>
      <c r="I29" s="20">
        <f t="shared" si="1"/>
        <v>6</v>
      </c>
      <c r="J29" s="8">
        <v>93</v>
      </c>
      <c r="K29" s="17">
        <f t="shared" si="2"/>
        <v>93</v>
      </c>
      <c r="L29" s="9">
        <v>24.29</v>
      </c>
    </row>
    <row r="30" spans="1:12" x14ac:dyDescent="0.25">
      <c r="A30" s="4" t="s">
        <v>13</v>
      </c>
      <c r="B30" s="5">
        <v>44195</v>
      </c>
      <c r="C30" s="6">
        <v>1</v>
      </c>
      <c r="D30" s="7">
        <v>1269</v>
      </c>
      <c r="E30" s="7">
        <v>99</v>
      </c>
      <c r="F30" s="19">
        <f t="shared" si="0"/>
        <v>99</v>
      </c>
      <c r="G30" s="7">
        <v>4543</v>
      </c>
      <c r="H30" s="7">
        <v>5</v>
      </c>
      <c r="I30" s="20">
        <f t="shared" si="1"/>
        <v>5</v>
      </c>
      <c r="J30" s="8">
        <v>104</v>
      </c>
      <c r="K30" s="17">
        <f t="shared" si="2"/>
        <v>104</v>
      </c>
      <c r="L30" s="9">
        <v>27.27</v>
      </c>
    </row>
    <row r="31" spans="1:12" x14ac:dyDescent="0.25">
      <c r="A31" s="4" t="s">
        <v>14</v>
      </c>
      <c r="B31" s="5">
        <v>44196</v>
      </c>
      <c r="C31" s="6">
        <v>1</v>
      </c>
      <c r="D31" s="7">
        <v>1368</v>
      </c>
      <c r="E31" s="7">
        <v>94</v>
      </c>
      <c r="F31" s="19">
        <f t="shared" si="0"/>
        <v>94</v>
      </c>
      <c r="G31" s="7">
        <v>4548</v>
      </c>
      <c r="H31" s="7">
        <v>7</v>
      </c>
      <c r="I31" s="20">
        <f t="shared" si="1"/>
        <v>7</v>
      </c>
      <c r="J31" s="8">
        <v>101</v>
      </c>
      <c r="K31" s="17">
        <f t="shared" si="2"/>
        <v>101</v>
      </c>
      <c r="L31" s="9">
        <v>26.35</v>
      </c>
    </row>
    <row r="32" spans="1:12" x14ac:dyDescent="0.25">
      <c r="A32" s="4" t="s">
        <v>15</v>
      </c>
      <c r="B32" s="5">
        <v>44197</v>
      </c>
      <c r="C32" s="6">
        <v>8</v>
      </c>
      <c r="D32" s="7">
        <v>1462</v>
      </c>
      <c r="E32" s="7">
        <v>592</v>
      </c>
      <c r="F32" s="38">
        <f t="shared" si="0"/>
        <v>74</v>
      </c>
      <c r="G32" s="7">
        <v>4555</v>
      </c>
      <c r="H32" s="7">
        <v>250</v>
      </c>
      <c r="I32" s="20">
        <f t="shared" si="1"/>
        <v>31</v>
      </c>
      <c r="J32" s="8">
        <v>842</v>
      </c>
      <c r="K32" s="17">
        <f t="shared" si="2"/>
        <v>105</v>
      </c>
      <c r="L32" s="9">
        <v>208.23</v>
      </c>
    </row>
    <row r="33" spans="1:12" x14ac:dyDescent="0.25">
      <c r="A33" s="10" t="s">
        <v>9</v>
      </c>
      <c r="B33" s="11">
        <v>44205</v>
      </c>
      <c r="C33" s="12">
        <v>2</v>
      </c>
      <c r="D33" s="13">
        <v>2054</v>
      </c>
      <c r="E33" s="13">
        <v>0</v>
      </c>
      <c r="F33" s="14">
        <f t="shared" si="0"/>
        <v>0</v>
      </c>
      <c r="G33" s="13">
        <v>4805</v>
      </c>
      <c r="H33" s="13">
        <v>211</v>
      </c>
      <c r="I33" s="15">
        <f t="shared" si="1"/>
        <v>106</v>
      </c>
      <c r="J33" s="16">
        <v>211</v>
      </c>
      <c r="K33" s="17">
        <f t="shared" si="2"/>
        <v>106</v>
      </c>
      <c r="L33" s="18">
        <v>21.66</v>
      </c>
    </row>
    <row r="34" spans="1:12" x14ac:dyDescent="0.25">
      <c r="A34" s="4" t="s">
        <v>11</v>
      </c>
      <c r="B34" s="5">
        <v>44207</v>
      </c>
      <c r="C34" s="6">
        <v>1</v>
      </c>
      <c r="D34" s="7">
        <v>2054</v>
      </c>
      <c r="E34" s="7">
        <v>95</v>
      </c>
      <c r="F34" s="19">
        <f t="shared" si="0"/>
        <v>95</v>
      </c>
      <c r="G34" s="7">
        <v>5016</v>
      </c>
      <c r="H34" s="7">
        <v>5</v>
      </c>
      <c r="I34" s="20">
        <f t="shared" si="1"/>
        <v>5</v>
      </c>
      <c r="J34" s="8">
        <v>100</v>
      </c>
      <c r="K34" s="17">
        <f t="shared" si="2"/>
        <v>100</v>
      </c>
      <c r="L34" s="9">
        <v>26.21</v>
      </c>
    </row>
    <row r="35" spans="1:12" x14ac:dyDescent="0.25">
      <c r="A35" s="4" t="s">
        <v>12</v>
      </c>
      <c r="B35" s="5">
        <v>44208</v>
      </c>
      <c r="C35" s="6">
        <v>2</v>
      </c>
      <c r="D35" s="7">
        <v>2149</v>
      </c>
      <c r="E35" s="7">
        <v>211</v>
      </c>
      <c r="F35" s="19">
        <f t="shared" si="0"/>
        <v>106</v>
      </c>
      <c r="G35" s="7">
        <v>5021</v>
      </c>
      <c r="H35" s="7">
        <v>18</v>
      </c>
      <c r="I35" s="20">
        <f t="shared" si="1"/>
        <v>9</v>
      </c>
      <c r="J35" s="8">
        <v>229</v>
      </c>
      <c r="K35" s="17">
        <f t="shared" si="2"/>
        <v>115</v>
      </c>
      <c r="L35" s="9">
        <v>29.81</v>
      </c>
    </row>
    <row r="36" spans="1:12" x14ac:dyDescent="0.25">
      <c r="A36" s="4" t="s">
        <v>14</v>
      </c>
      <c r="B36" s="5">
        <v>44210</v>
      </c>
      <c r="C36" s="6">
        <v>9</v>
      </c>
      <c r="D36" s="7">
        <v>2360</v>
      </c>
      <c r="E36" s="7">
        <v>649</v>
      </c>
      <c r="F36" s="38">
        <f t="shared" si="0"/>
        <v>72</v>
      </c>
      <c r="G36" s="7">
        <v>5039</v>
      </c>
      <c r="H36" s="7">
        <v>265</v>
      </c>
      <c r="I36" s="20">
        <f t="shared" si="1"/>
        <v>29</v>
      </c>
      <c r="J36" s="8">
        <v>914</v>
      </c>
      <c r="K36" s="17">
        <f t="shared" si="2"/>
        <v>102</v>
      </c>
      <c r="L36" s="9">
        <v>25.16</v>
      </c>
    </row>
    <row r="37" spans="1:12" x14ac:dyDescent="0.25">
      <c r="A37" s="10" t="s">
        <v>9</v>
      </c>
      <c r="B37" s="11">
        <v>44219</v>
      </c>
      <c r="C37" s="12">
        <v>9</v>
      </c>
      <c r="D37" s="13">
        <v>3009</v>
      </c>
      <c r="E37" s="13">
        <v>462</v>
      </c>
      <c r="F37" s="43">
        <f t="shared" si="0"/>
        <v>51</v>
      </c>
      <c r="G37" s="13">
        <v>5304</v>
      </c>
      <c r="H37" s="13">
        <v>426</v>
      </c>
      <c r="I37" s="43">
        <f t="shared" si="1"/>
        <v>47</v>
      </c>
      <c r="J37" s="16">
        <v>888</v>
      </c>
      <c r="K37" s="17">
        <f t="shared" si="2"/>
        <v>99</v>
      </c>
      <c r="L37" s="18">
        <v>23.32</v>
      </c>
    </row>
    <row r="38" spans="1:12" x14ac:dyDescent="0.25">
      <c r="A38" s="4" t="s">
        <v>11</v>
      </c>
      <c r="B38" s="5">
        <v>44228</v>
      </c>
      <c r="C38" s="6">
        <v>1</v>
      </c>
      <c r="D38" s="7">
        <v>3471</v>
      </c>
      <c r="E38" s="7">
        <v>86</v>
      </c>
      <c r="F38" s="19">
        <f t="shared" si="0"/>
        <v>86</v>
      </c>
      <c r="G38" s="7">
        <v>5730</v>
      </c>
      <c r="H38" s="7">
        <v>16</v>
      </c>
      <c r="I38" s="20">
        <f t="shared" si="1"/>
        <v>16</v>
      </c>
      <c r="J38" s="8">
        <v>102</v>
      </c>
      <c r="K38" s="17">
        <f t="shared" si="2"/>
        <v>102</v>
      </c>
      <c r="L38" s="9">
        <v>26.08</v>
      </c>
    </row>
    <row r="39" spans="1:12" x14ac:dyDescent="0.25">
      <c r="A39" s="4" t="s">
        <v>12</v>
      </c>
      <c r="B39" s="5">
        <v>44229</v>
      </c>
      <c r="C39" s="6">
        <v>3</v>
      </c>
      <c r="D39" s="7">
        <v>3557</v>
      </c>
      <c r="E39" s="7">
        <v>81</v>
      </c>
      <c r="F39" s="20">
        <f t="shared" si="0"/>
        <v>27</v>
      </c>
      <c r="G39" s="7">
        <v>5746</v>
      </c>
      <c r="H39" s="7">
        <v>174</v>
      </c>
      <c r="I39" s="38">
        <f t="shared" si="1"/>
        <v>58</v>
      </c>
      <c r="J39" s="8">
        <v>255</v>
      </c>
      <c r="K39" s="17">
        <f t="shared" si="2"/>
        <v>85</v>
      </c>
      <c r="L39" s="9">
        <v>19.059999999999999</v>
      </c>
    </row>
    <row r="40" spans="1:12" x14ac:dyDescent="0.25">
      <c r="A40" s="4" t="s">
        <v>15</v>
      </c>
      <c r="B40" s="5">
        <v>44232</v>
      </c>
      <c r="C40" s="6">
        <v>1</v>
      </c>
      <c r="D40" s="7">
        <v>3638</v>
      </c>
      <c r="E40" s="7">
        <v>17</v>
      </c>
      <c r="F40" s="20">
        <f t="shared" si="0"/>
        <v>17</v>
      </c>
      <c r="G40" s="7">
        <v>5920</v>
      </c>
      <c r="H40" s="7">
        <v>58</v>
      </c>
      <c r="I40" s="38">
        <f t="shared" si="1"/>
        <v>58</v>
      </c>
      <c r="J40" s="8">
        <v>75</v>
      </c>
      <c r="K40" s="36">
        <f t="shared" si="2"/>
        <v>75</v>
      </c>
      <c r="L40" s="9">
        <v>16.41</v>
      </c>
    </row>
    <row r="41" spans="1:12" x14ac:dyDescent="0.25">
      <c r="A41" s="10" t="s">
        <v>9</v>
      </c>
      <c r="B41" s="11">
        <v>44233</v>
      </c>
      <c r="C41" s="12">
        <v>2</v>
      </c>
      <c r="D41" s="13">
        <v>3655</v>
      </c>
      <c r="E41" s="13">
        <v>0</v>
      </c>
      <c r="F41" s="14">
        <f t="shared" si="0"/>
        <v>0</v>
      </c>
      <c r="G41" s="13">
        <v>5978</v>
      </c>
      <c r="H41" s="13">
        <v>169</v>
      </c>
      <c r="I41" s="15">
        <f t="shared" si="1"/>
        <v>85</v>
      </c>
      <c r="J41" s="16">
        <v>169</v>
      </c>
      <c r="K41" s="17">
        <f t="shared" si="2"/>
        <v>85</v>
      </c>
      <c r="L41" s="18">
        <v>17.34</v>
      </c>
    </row>
    <row r="42" spans="1:12" x14ac:dyDescent="0.25">
      <c r="A42" s="4" t="s">
        <v>11</v>
      </c>
      <c r="B42" s="5">
        <v>44235</v>
      </c>
      <c r="C42" s="6">
        <v>2</v>
      </c>
      <c r="D42" s="7">
        <v>3655</v>
      </c>
      <c r="E42" s="7">
        <v>72</v>
      </c>
      <c r="F42" s="20">
        <f t="shared" si="0"/>
        <v>36</v>
      </c>
      <c r="G42" s="7">
        <v>6147</v>
      </c>
      <c r="H42" s="7">
        <v>153</v>
      </c>
      <c r="I42" s="38">
        <f t="shared" si="1"/>
        <v>77</v>
      </c>
      <c r="J42" s="8">
        <v>225</v>
      </c>
      <c r="K42" s="17">
        <f t="shared" si="2"/>
        <v>113</v>
      </c>
      <c r="L42" s="9">
        <v>25.24</v>
      </c>
    </row>
    <row r="43" spans="1:12" x14ac:dyDescent="0.25">
      <c r="A43" s="4" t="s">
        <v>13</v>
      </c>
      <c r="B43" s="5">
        <v>44237</v>
      </c>
      <c r="C43" s="6">
        <v>2</v>
      </c>
      <c r="D43" s="7">
        <v>3727</v>
      </c>
      <c r="E43" s="7">
        <v>70</v>
      </c>
      <c r="F43" s="20">
        <f t="shared" si="0"/>
        <v>35</v>
      </c>
      <c r="G43" s="7">
        <v>6300</v>
      </c>
      <c r="H43" s="7">
        <v>157</v>
      </c>
      <c r="I43" s="38">
        <f t="shared" si="1"/>
        <v>79</v>
      </c>
      <c r="J43" s="8">
        <v>227</v>
      </c>
      <c r="K43" s="17">
        <f t="shared" si="2"/>
        <v>114</v>
      </c>
      <c r="L43" s="9">
        <v>25.39</v>
      </c>
    </row>
    <row r="44" spans="1:12" x14ac:dyDescent="0.25">
      <c r="A44" s="4" t="s">
        <v>15</v>
      </c>
      <c r="B44" s="5">
        <v>44239</v>
      </c>
      <c r="C44" s="6">
        <v>1</v>
      </c>
      <c r="D44" s="7">
        <v>3797</v>
      </c>
      <c r="E44" s="7">
        <v>0</v>
      </c>
      <c r="F44" s="20">
        <f t="shared" si="0"/>
        <v>0</v>
      </c>
      <c r="G44" s="7">
        <v>6457</v>
      </c>
      <c r="H44" s="7">
        <v>84</v>
      </c>
      <c r="I44" s="19">
        <f t="shared" si="1"/>
        <v>84</v>
      </c>
      <c r="J44" s="8">
        <v>84</v>
      </c>
      <c r="K44" s="17">
        <f t="shared" si="2"/>
        <v>84</v>
      </c>
      <c r="L44" s="9">
        <v>17.239999999999998</v>
      </c>
    </row>
    <row r="45" spans="1:12" x14ac:dyDescent="0.25">
      <c r="A45" s="10" t="s">
        <v>9</v>
      </c>
      <c r="B45" s="11">
        <v>44240</v>
      </c>
      <c r="C45" s="12">
        <v>2</v>
      </c>
      <c r="D45" s="13">
        <v>3797</v>
      </c>
      <c r="E45" s="13">
        <v>6</v>
      </c>
      <c r="F45" s="14">
        <f t="shared" si="0"/>
        <v>3</v>
      </c>
      <c r="G45" s="13">
        <v>6541</v>
      </c>
      <c r="H45" s="13">
        <v>155</v>
      </c>
      <c r="I45" s="43">
        <f t="shared" si="1"/>
        <v>78</v>
      </c>
      <c r="J45" s="16">
        <v>161</v>
      </c>
      <c r="K45" s="17">
        <f t="shared" si="2"/>
        <v>81</v>
      </c>
      <c r="L45" s="18">
        <v>16.7</v>
      </c>
    </row>
    <row r="46" spans="1:12" x14ac:dyDescent="0.25">
      <c r="A46" s="4" t="s">
        <v>11</v>
      </c>
      <c r="B46" s="5">
        <v>44242</v>
      </c>
      <c r="C46" s="6">
        <v>2</v>
      </c>
      <c r="D46" s="7">
        <v>3803</v>
      </c>
      <c r="E46" s="7">
        <v>42</v>
      </c>
      <c r="F46" s="20">
        <f t="shared" si="0"/>
        <v>21</v>
      </c>
      <c r="G46" s="7">
        <v>6696</v>
      </c>
      <c r="H46" s="7">
        <v>118</v>
      </c>
      <c r="I46" s="38">
        <f t="shared" si="1"/>
        <v>59</v>
      </c>
      <c r="J46" s="8">
        <v>160</v>
      </c>
      <c r="K46" s="17">
        <f t="shared" si="2"/>
        <v>80</v>
      </c>
      <c r="L46" s="9">
        <v>17.68</v>
      </c>
    </row>
    <row r="47" spans="1:12" x14ac:dyDescent="0.25">
      <c r="A47" s="4" t="s">
        <v>13</v>
      </c>
      <c r="B47" s="5">
        <v>44244</v>
      </c>
      <c r="C47" s="6">
        <v>3</v>
      </c>
      <c r="D47" s="7">
        <v>3845</v>
      </c>
      <c r="E47" s="7">
        <v>40</v>
      </c>
      <c r="F47" s="20">
        <f t="shared" si="0"/>
        <v>13</v>
      </c>
      <c r="G47" s="7">
        <v>6814</v>
      </c>
      <c r="H47" s="7">
        <v>143</v>
      </c>
      <c r="I47" s="38">
        <f t="shared" si="1"/>
        <v>48</v>
      </c>
      <c r="J47" s="8">
        <v>183</v>
      </c>
      <c r="K47" s="36">
        <f t="shared" si="2"/>
        <v>61</v>
      </c>
      <c r="L47" s="9">
        <v>13.32</v>
      </c>
    </row>
    <row r="48" spans="1:12" x14ac:dyDescent="0.25">
      <c r="A48" s="10" t="s">
        <v>9</v>
      </c>
      <c r="B48" s="11">
        <v>44247</v>
      </c>
      <c r="C48" s="12">
        <v>5</v>
      </c>
      <c r="D48" s="13">
        <v>3885</v>
      </c>
      <c r="E48" s="13">
        <v>-13</v>
      </c>
      <c r="F48" s="14">
        <f t="shared" si="0"/>
        <v>-3</v>
      </c>
      <c r="G48" s="13">
        <v>6957</v>
      </c>
      <c r="H48" s="13">
        <v>70</v>
      </c>
      <c r="I48" s="14">
        <f t="shared" si="1"/>
        <v>14</v>
      </c>
      <c r="J48" s="16">
        <v>57</v>
      </c>
      <c r="K48" s="36">
        <f t="shared" si="2"/>
        <v>11</v>
      </c>
      <c r="L48" s="18">
        <v>2.1800000000000002</v>
      </c>
    </row>
    <row r="49" spans="1:12" x14ac:dyDescent="0.25">
      <c r="A49" s="4" t="s">
        <v>14</v>
      </c>
      <c r="B49" s="5">
        <v>44252</v>
      </c>
      <c r="C49" s="6">
        <v>2</v>
      </c>
      <c r="D49" s="7">
        <v>3872</v>
      </c>
      <c r="E49" s="7">
        <v>-16</v>
      </c>
      <c r="F49" s="20">
        <f t="shared" si="0"/>
        <v>-8</v>
      </c>
      <c r="G49" s="7">
        <v>7027</v>
      </c>
      <c r="H49" s="7">
        <v>28</v>
      </c>
      <c r="I49" s="20">
        <f t="shared" si="1"/>
        <v>14</v>
      </c>
      <c r="J49" s="8">
        <v>12</v>
      </c>
      <c r="K49" s="36">
        <f t="shared" si="2"/>
        <v>6</v>
      </c>
      <c r="L49" s="9">
        <v>0.75</v>
      </c>
    </row>
    <row r="50" spans="1:12" x14ac:dyDescent="0.25">
      <c r="A50" s="10" t="s">
        <v>9</v>
      </c>
      <c r="B50" s="11">
        <v>44254</v>
      </c>
      <c r="C50" s="12">
        <v>2</v>
      </c>
      <c r="D50" s="13">
        <v>3856</v>
      </c>
      <c r="E50" s="13">
        <v>10</v>
      </c>
      <c r="F50" s="14">
        <f t="shared" si="0"/>
        <v>5</v>
      </c>
      <c r="G50" s="13">
        <v>7055</v>
      </c>
      <c r="H50" s="13">
        <v>8</v>
      </c>
      <c r="I50" s="14">
        <f t="shared" si="1"/>
        <v>4</v>
      </c>
      <c r="J50" s="16">
        <v>18</v>
      </c>
      <c r="K50" s="36">
        <f t="shared" si="2"/>
        <v>9</v>
      </c>
      <c r="L50" s="18">
        <v>2.15</v>
      </c>
    </row>
    <row r="51" spans="1:12" x14ac:dyDescent="0.25">
      <c r="A51" s="4" t="s">
        <v>11</v>
      </c>
      <c r="B51" s="5">
        <v>44256</v>
      </c>
      <c r="C51" s="6">
        <v>7</v>
      </c>
      <c r="D51" s="7">
        <v>3866</v>
      </c>
      <c r="E51" s="7">
        <v>-17</v>
      </c>
      <c r="F51" s="20">
        <f t="shared" si="0"/>
        <v>-2</v>
      </c>
      <c r="G51" s="7">
        <v>7063</v>
      </c>
      <c r="H51" s="7">
        <v>144</v>
      </c>
      <c r="I51" s="20">
        <f t="shared" si="1"/>
        <v>21</v>
      </c>
      <c r="J51" s="8">
        <v>127</v>
      </c>
      <c r="K51" s="36">
        <f t="shared" si="2"/>
        <v>18</v>
      </c>
      <c r="L51" s="9">
        <v>3.58</v>
      </c>
    </row>
    <row r="52" spans="1:12" x14ac:dyDescent="0.25">
      <c r="A52" s="4" t="s">
        <v>11</v>
      </c>
      <c r="B52" s="5">
        <v>44263</v>
      </c>
      <c r="C52" s="6">
        <v>7</v>
      </c>
      <c r="D52" s="7">
        <v>3849</v>
      </c>
      <c r="E52" s="7">
        <v>34</v>
      </c>
      <c r="F52" s="20">
        <f t="shared" si="0"/>
        <v>5</v>
      </c>
      <c r="G52" s="7">
        <v>7207</v>
      </c>
      <c r="H52" s="7">
        <v>273</v>
      </c>
      <c r="I52" s="20">
        <f t="shared" si="1"/>
        <v>39</v>
      </c>
      <c r="J52" s="8">
        <v>307</v>
      </c>
      <c r="K52" s="36">
        <f t="shared" si="2"/>
        <v>44</v>
      </c>
      <c r="L52" s="9">
        <v>9.2899999999999991</v>
      </c>
    </row>
    <row r="53" spans="1:12" x14ac:dyDescent="0.25">
      <c r="A53" s="4" t="s">
        <v>11</v>
      </c>
      <c r="B53" s="5">
        <v>44270</v>
      </c>
      <c r="C53" s="6">
        <v>5</v>
      </c>
      <c r="D53" s="7">
        <v>3883</v>
      </c>
      <c r="E53" s="7">
        <v>13</v>
      </c>
      <c r="F53" s="20">
        <f t="shared" si="0"/>
        <v>3</v>
      </c>
      <c r="G53" s="7">
        <v>7480</v>
      </c>
      <c r="H53" s="7">
        <v>177</v>
      </c>
      <c r="I53" s="20">
        <f t="shared" si="1"/>
        <v>35</v>
      </c>
      <c r="J53" s="8">
        <v>190</v>
      </c>
      <c r="K53" s="36">
        <f t="shared" si="2"/>
        <v>38</v>
      </c>
      <c r="L53" s="9">
        <v>7.96</v>
      </c>
    </row>
    <row r="54" spans="1:12" x14ac:dyDescent="0.25">
      <c r="A54" s="10" t="s">
        <v>9</v>
      </c>
      <c r="B54" s="11">
        <v>44275</v>
      </c>
      <c r="C54" s="12">
        <v>2</v>
      </c>
      <c r="D54" s="13">
        <v>3896</v>
      </c>
      <c r="E54" s="13">
        <v>0</v>
      </c>
      <c r="F54" s="14">
        <f t="shared" si="0"/>
        <v>0</v>
      </c>
      <c r="G54" s="13">
        <v>7657</v>
      </c>
      <c r="H54" s="13">
        <v>57</v>
      </c>
      <c r="I54" s="14">
        <f t="shared" si="1"/>
        <v>29</v>
      </c>
      <c r="J54" s="16">
        <v>57</v>
      </c>
      <c r="K54" s="36">
        <f t="shared" si="2"/>
        <v>29</v>
      </c>
      <c r="L54" s="18">
        <v>5.85</v>
      </c>
    </row>
    <row r="55" spans="1:12" x14ac:dyDescent="0.25">
      <c r="A55" s="4" t="s">
        <v>11</v>
      </c>
      <c r="B55" s="5">
        <v>44277</v>
      </c>
      <c r="C55" s="6">
        <v>4</v>
      </c>
      <c r="D55" s="7">
        <v>3896</v>
      </c>
      <c r="E55" s="7">
        <v>-49</v>
      </c>
      <c r="F55" s="20">
        <f t="shared" si="0"/>
        <v>-12</v>
      </c>
      <c r="G55" s="7">
        <v>7714</v>
      </c>
      <c r="H55" s="7">
        <v>136</v>
      </c>
      <c r="I55" s="20">
        <f t="shared" si="1"/>
        <v>34</v>
      </c>
      <c r="J55" s="8">
        <v>87</v>
      </c>
      <c r="K55" s="36">
        <f t="shared" si="2"/>
        <v>22</v>
      </c>
      <c r="L55" s="9">
        <v>3.73</v>
      </c>
    </row>
    <row r="56" spans="1:12" x14ac:dyDescent="0.25">
      <c r="A56" s="4" t="s">
        <v>15</v>
      </c>
      <c r="B56" s="5">
        <v>44281</v>
      </c>
      <c r="C56" s="6">
        <v>2</v>
      </c>
      <c r="D56" s="7">
        <v>3847</v>
      </c>
      <c r="E56" s="7">
        <v>2</v>
      </c>
      <c r="F56" s="20">
        <f t="shared" si="0"/>
        <v>1</v>
      </c>
      <c r="G56" s="7">
        <v>7850</v>
      </c>
      <c r="H56" s="7">
        <v>42</v>
      </c>
      <c r="I56" s="20">
        <f t="shared" si="1"/>
        <v>21</v>
      </c>
      <c r="J56" s="8">
        <v>44</v>
      </c>
      <c r="K56" s="36">
        <f t="shared" si="2"/>
        <v>22</v>
      </c>
      <c r="L56" s="9">
        <v>4.58</v>
      </c>
    </row>
    <row r="57" spans="1:12" x14ac:dyDescent="0.25">
      <c r="A57" s="10" t="s">
        <v>10</v>
      </c>
      <c r="B57" s="11">
        <v>44283</v>
      </c>
      <c r="C57" s="12">
        <v>8</v>
      </c>
      <c r="D57" s="13">
        <v>3849</v>
      </c>
      <c r="E57" s="13">
        <v>-145</v>
      </c>
      <c r="F57" s="14">
        <f t="shared" si="0"/>
        <v>-18</v>
      </c>
      <c r="G57" s="13">
        <v>7892</v>
      </c>
      <c r="H57" s="13">
        <v>25</v>
      </c>
      <c r="I57" s="14">
        <f t="shared" si="1"/>
        <v>3</v>
      </c>
      <c r="J57" s="16">
        <v>-120</v>
      </c>
      <c r="K57" s="36">
        <f t="shared" si="2"/>
        <v>-15</v>
      </c>
      <c r="L57" s="18">
        <v>-4.16</v>
      </c>
    </row>
    <row r="58" spans="1:12" x14ac:dyDescent="0.25">
      <c r="A58" s="1" t="s">
        <v>11</v>
      </c>
      <c r="B58" s="44">
        <v>44291</v>
      </c>
      <c r="D58" s="45" t="s">
        <v>17</v>
      </c>
      <c r="G58" s="45" t="s">
        <v>18</v>
      </c>
    </row>
    <row r="60" spans="1:12" ht="18.75" x14ac:dyDescent="0.25">
      <c r="A60" s="46" t="s">
        <v>22</v>
      </c>
    </row>
    <row r="62" spans="1:12" x14ac:dyDescent="0.25">
      <c r="A62" s="47" t="s">
        <v>34</v>
      </c>
      <c r="F62" s="48"/>
    </row>
    <row r="63" spans="1:12" x14ac:dyDescent="0.25">
      <c r="B63" s="1" t="s">
        <v>24</v>
      </c>
      <c r="C63" s="1" t="s">
        <v>25</v>
      </c>
      <c r="D63" s="1" t="s">
        <v>26</v>
      </c>
      <c r="E63" s="1" t="s">
        <v>27</v>
      </c>
    </row>
    <row r="65" spans="1:8" x14ac:dyDescent="0.25">
      <c r="A65" s="47" t="s">
        <v>23</v>
      </c>
    </row>
    <row r="66" spans="1:8" x14ac:dyDescent="0.25">
      <c r="B66" s="1" t="s">
        <v>29</v>
      </c>
      <c r="G66" s="47">
        <v>12</v>
      </c>
    </row>
    <row r="67" spans="1:8" x14ac:dyDescent="0.25">
      <c r="B67" s="1" t="s">
        <v>30</v>
      </c>
      <c r="G67" s="47">
        <v>30</v>
      </c>
      <c r="H67" s="1" t="s">
        <v>31</v>
      </c>
    </row>
    <row r="68" spans="1:8" x14ac:dyDescent="0.25">
      <c r="B68" s="1" t="s">
        <v>32</v>
      </c>
      <c r="G68" s="47" t="s">
        <v>33</v>
      </c>
    </row>
    <row r="71" spans="1:8" ht="15.75" x14ac:dyDescent="0.25">
      <c r="A71" s="58" t="s">
        <v>28</v>
      </c>
      <c r="B71" s="59"/>
      <c r="C71" s="59"/>
      <c r="D71" s="60"/>
    </row>
    <row r="85" spans="1:12" ht="18.75" x14ac:dyDescent="0.25">
      <c r="A85" s="46" t="s">
        <v>22</v>
      </c>
    </row>
    <row r="87" spans="1:12" x14ac:dyDescent="0.25">
      <c r="A87" s="47" t="s">
        <v>34</v>
      </c>
    </row>
    <row r="88" spans="1:12" x14ac:dyDescent="0.25">
      <c r="B88" s="1" t="s">
        <v>35</v>
      </c>
    </row>
    <row r="89" spans="1:12" x14ac:dyDescent="0.25">
      <c r="B89" s="1" t="s">
        <v>36</v>
      </c>
    </row>
    <row r="90" spans="1:12" x14ac:dyDescent="0.25">
      <c r="B90" s="47" t="s">
        <v>42</v>
      </c>
    </row>
    <row r="91" spans="1:12" x14ac:dyDescent="0.25">
      <c r="B91" s="1" t="s">
        <v>37</v>
      </c>
    </row>
    <row r="92" spans="1:12" ht="28.5" customHeight="1" x14ac:dyDescent="0.25">
      <c r="B92" s="54" t="s">
        <v>38</v>
      </c>
      <c r="C92" s="54"/>
      <c r="D92" s="54"/>
      <c r="E92" s="54"/>
      <c r="F92" s="54"/>
      <c r="G92" s="54"/>
      <c r="H92" s="54"/>
      <c r="I92" s="54"/>
      <c r="J92" s="54"/>
      <c r="K92" s="54"/>
      <c r="L92" s="54"/>
    </row>
    <row r="93" spans="1:12" ht="28.5" customHeight="1" x14ac:dyDescent="0.25">
      <c r="B93" s="54" t="s">
        <v>39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</row>
    <row r="94" spans="1:12" x14ac:dyDescent="0.25">
      <c r="B94" s="1" t="s">
        <v>40</v>
      </c>
    </row>
    <row r="95" spans="1:12" ht="30" customHeight="1" x14ac:dyDescent="0.25">
      <c r="B95" s="54" t="s">
        <v>41</v>
      </c>
      <c r="C95" s="54"/>
      <c r="D95" s="54"/>
      <c r="E95" s="54"/>
      <c r="F95" s="54"/>
      <c r="G95" s="54"/>
      <c r="H95" s="54"/>
      <c r="I95" s="54"/>
      <c r="J95" s="54"/>
      <c r="K95" s="54"/>
      <c r="L95" s="54"/>
    </row>
    <row r="96" spans="1:12" ht="30" customHeight="1" x14ac:dyDescent="0.25"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</row>
    <row r="97" spans="1:12" x14ac:dyDescent="0.25">
      <c r="A97" s="47" t="s">
        <v>23</v>
      </c>
    </row>
    <row r="98" spans="1:12" ht="30.75" customHeight="1" x14ac:dyDescent="0.25">
      <c r="B98" s="54" t="s">
        <v>43</v>
      </c>
      <c r="C98" s="54"/>
      <c r="D98" s="54"/>
      <c r="E98" s="54"/>
      <c r="F98" s="54"/>
      <c r="G98" s="54"/>
      <c r="H98" s="54"/>
      <c r="I98" s="54"/>
      <c r="J98" s="54"/>
      <c r="K98" s="54"/>
      <c r="L98" s="54"/>
    </row>
    <row r="99" spans="1:12" ht="15" customHeight="1" x14ac:dyDescent="0.25">
      <c r="B99" s="54" t="s">
        <v>44</v>
      </c>
      <c r="C99" s="54"/>
      <c r="D99" s="54"/>
      <c r="E99" s="54"/>
      <c r="F99" s="54"/>
      <c r="G99" s="54"/>
      <c r="H99" s="54"/>
      <c r="I99" s="54"/>
      <c r="J99" s="54"/>
      <c r="K99" s="54"/>
      <c r="L99" s="54"/>
    </row>
    <row r="100" spans="1:12" ht="30.75" customHeight="1" x14ac:dyDescent="0.25">
      <c r="B100" s="54" t="s">
        <v>45</v>
      </c>
      <c r="C100" s="54"/>
      <c r="D100" s="54"/>
      <c r="E100" s="54"/>
      <c r="F100" s="54"/>
      <c r="G100" s="54"/>
      <c r="H100" s="54"/>
      <c r="I100" s="54"/>
      <c r="J100" s="54"/>
      <c r="K100" s="54"/>
      <c r="L100" s="54"/>
    </row>
    <row r="101" spans="1:12" ht="30.75" customHeight="1" x14ac:dyDescent="0.25">
      <c r="B101" s="54" t="s">
        <v>46</v>
      </c>
      <c r="C101" s="54"/>
      <c r="D101" s="54"/>
      <c r="E101" s="54"/>
      <c r="F101" s="54"/>
      <c r="G101" s="54"/>
      <c r="H101" s="54"/>
      <c r="I101" s="54"/>
      <c r="J101" s="54"/>
      <c r="K101" s="54"/>
      <c r="L101" s="54"/>
    </row>
    <row r="102" spans="1:12" x14ac:dyDescent="0.25">
      <c r="C102" s="1" t="s">
        <v>47</v>
      </c>
    </row>
    <row r="103" spans="1:12" x14ac:dyDescent="0.25">
      <c r="C103" s="1" t="s">
        <v>48</v>
      </c>
    </row>
    <row r="105" spans="1:12" ht="18.75" x14ac:dyDescent="0.25">
      <c r="A105" s="46" t="s">
        <v>49</v>
      </c>
    </row>
    <row r="107" spans="1:12" x14ac:dyDescent="0.25">
      <c r="A107" s="47" t="s">
        <v>34</v>
      </c>
    </row>
    <row r="119" spans="2:3" x14ac:dyDescent="0.25">
      <c r="B119" s="1" t="s">
        <v>52</v>
      </c>
    </row>
    <row r="120" spans="2:3" x14ac:dyDescent="0.25">
      <c r="B120" s="1" t="s">
        <v>51</v>
      </c>
    </row>
    <row r="121" spans="2:3" x14ac:dyDescent="0.25">
      <c r="B121" s="1" t="s">
        <v>50</v>
      </c>
    </row>
    <row r="122" spans="2:3" x14ac:dyDescent="0.25">
      <c r="B122" s="1" t="s">
        <v>58</v>
      </c>
    </row>
    <row r="123" spans="2:3" x14ac:dyDescent="0.25">
      <c r="B123" s="1" t="s">
        <v>76</v>
      </c>
    </row>
    <row r="124" spans="2:3" x14ac:dyDescent="0.25">
      <c r="B124" s="1" t="s">
        <v>53</v>
      </c>
    </row>
    <row r="126" spans="2:3" x14ac:dyDescent="0.25">
      <c r="B126" s="1" t="s">
        <v>57</v>
      </c>
    </row>
    <row r="127" spans="2:3" x14ac:dyDescent="0.25">
      <c r="C127" s="1" t="s">
        <v>59</v>
      </c>
    </row>
    <row r="128" spans="2:3" x14ac:dyDescent="0.25">
      <c r="C128" s="1" t="s">
        <v>60</v>
      </c>
    </row>
    <row r="130" spans="1:12" x14ac:dyDescent="0.25">
      <c r="A130" s="47" t="s">
        <v>23</v>
      </c>
    </row>
    <row r="132" spans="1:12" ht="30.75" customHeight="1" x14ac:dyDescent="0.25">
      <c r="B132" s="54" t="s">
        <v>56</v>
      </c>
      <c r="C132" s="54"/>
      <c r="D132" s="54"/>
      <c r="E132" s="54"/>
      <c r="F132" s="54"/>
      <c r="G132" s="54"/>
      <c r="H132" s="54"/>
      <c r="I132" s="54"/>
      <c r="J132" s="54"/>
      <c r="K132" s="54"/>
      <c r="L132" s="54"/>
    </row>
    <row r="133" spans="1:12" x14ac:dyDescent="0.25">
      <c r="B133" s="1" t="s">
        <v>61</v>
      </c>
    </row>
    <row r="134" spans="1:12" x14ac:dyDescent="0.25">
      <c r="B134" s="1" t="s">
        <v>63</v>
      </c>
    </row>
    <row r="135" spans="1:12" x14ac:dyDescent="0.25">
      <c r="B135" s="1" t="s">
        <v>62</v>
      </c>
    </row>
    <row r="137" spans="1:12" ht="35.25" customHeight="1" x14ac:dyDescent="0.25">
      <c r="A137" s="47" t="s">
        <v>64</v>
      </c>
      <c r="F137" s="3" t="s">
        <v>69</v>
      </c>
      <c r="K137" s="52" t="s">
        <v>70</v>
      </c>
    </row>
    <row r="138" spans="1:12" x14ac:dyDescent="0.25">
      <c r="A138" s="4" t="s">
        <v>72</v>
      </c>
      <c r="C138" s="1" t="s">
        <v>65</v>
      </c>
    </row>
    <row r="139" spans="1:12" x14ac:dyDescent="0.25">
      <c r="B139" s="1" t="s">
        <v>54</v>
      </c>
      <c r="D139" s="1" t="s">
        <v>67</v>
      </c>
      <c r="F139" s="53">
        <v>4.1399999999999999E-2</v>
      </c>
      <c r="G139" s="50" t="s">
        <v>55</v>
      </c>
      <c r="H139" s="1" t="s">
        <v>68</v>
      </c>
      <c r="K139" s="53">
        <v>0.1007</v>
      </c>
    </row>
    <row r="140" spans="1:12" x14ac:dyDescent="0.25">
      <c r="A140" s="4" t="s">
        <v>73</v>
      </c>
      <c r="C140" s="1" t="s">
        <v>66</v>
      </c>
    </row>
    <row r="141" spans="1:12" x14ac:dyDescent="0.25">
      <c r="B141" s="1" t="s">
        <v>54</v>
      </c>
      <c r="D141" s="1" t="s">
        <v>75</v>
      </c>
      <c r="F141" s="53">
        <v>4.9599999999999998E-2</v>
      </c>
      <c r="H141" s="1" t="s">
        <v>71</v>
      </c>
      <c r="K141" s="53">
        <v>0.1007</v>
      </c>
    </row>
    <row r="143" spans="1:12" x14ac:dyDescent="0.25">
      <c r="A143" s="47" t="s">
        <v>74</v>
      </c>
    </row>
    <row r="144" spans="1:12" x14ac:dyDescent="0.25">
      <c r="A144" s="4" t="s">
        <v>72</v>
      </c>
      <c r="C144" s="1" t="s">
        <v>80</v>
      </c>
    </row>
    <row r="145" spans="1:8" x14ac:dyDescent="0.25">
      <c r="C145" s="1" t="s">
        <v>81</v>
      </c>
      <c r="G145" s="1">
        <v>9.92</v>
      </c>
      <c r="H145" s="1" t="s">
        <v>83</v>
      </c>
    </row>
    <row r="146" spans="1:8" x14ac:dyDescent="0.25">
      <c r="A146" s="4" t="s">
        <v>73</v>
      </c>
      <c r="C146" s="1" t="s">
        <v>79</v>
      </c>
    </row>
    <row r="147" spans="1:8" x14ac:dyDescent="0.25">
      <c r="C147" s="1" t="s">
        <v>82</v>
      </c>
      <c r="G147" s="1">
        <v>9.93</v>
      </c>
      <c r="H147" s="1" t="s">
        <v>83</v>
      </c>
    </row>
    <row r="149" spans="1:8" x14ac:dyDescent="0.25">
      <c r="A149" s="1" t="s">
        <v>77</v>
      </c>
    </row>
    <row r="150" spans="1:8" x14ac:dyDescent="0.25">
      <c r="C150" s="1" t="s">
        <v>84</v>
      </c>
    </row>
    <row r="151" spans="1:8" x14ac:dyDescent="0.25">
      <c r="C151" s="1" t="s">
        <v>78</v>
      </c>
    </row>
    <row r="152" spans="1:8" x14ac:dyDescent="0.25">
      <c r="C152" s="1" t="s">
        <v>85</v>
      </c>
      <c r="F152" s="51">
        <v>0.10059999999999999</v>
      </c>
    </row>
  </sheetData>
  <mergeCells count="10">
    <mergeCell ref="B99:L99"/>
    <mergeCell ref="B100:L100"/>
    <mergeCell ref="B101:L101"/>
    <mergeCell ref="B132:L132"/>
    <mergeCell ref="A2:D2"/>
    <mergeCell ref="A71:D71"/>
    <mergeCell ref="B92:L92"/>
    <mergeCell ref="B93:L93"/>
    <mergeCell ref="B95:L95"/>
    <mergeCell ref="B98:L98"/>
  </mergeCells>
  <pageMargins left="0.7" right="0.7" top="0.75" bottom="0.75" header="0.3" footer="0.3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</dc:creator>
  <cp:lastModifiedBy>CG-ASUSWIN10</cp:lastModifiedBy>
  <cp:lastPrinted>2021-04-10T15:15:40Z</cp:lastPrinted>
  <dcterms:created xsi:type="dcterms:W3CDTF">2015-06-05T18:19:34Z</dcterms:created>
  <dcterms:modified xsi:type="dcterms:W3CDTF">2021-04-10T15:15:51Z</dcterms:modified>
</cp:coreProperties>
</file>