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TRIANGLE\COMPTA\BILAN 2020\"/>
    </mc:Choice>
  </mc:AlternateContent>
  <xr:revisionPtr revIDLastSave="0" documentId="13_ncr:1_{86B539D9-FE8A-4C40-8C1B-2DC5F74B231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Print_Area" localSheetId="0">Feuil1!$A$1:$K$72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D30" i="1"/>
  <c r="C36" i="1"/>
  <c r="C56" i="1" s="1"/>
  <c r="C66" i="1" l="1"/>
  <c r="B20" i="1"/>
  <c r="B30" i="1" s="1"/>
  <c r="C31" i="1" s="1"/>
  <c r="C61" i="1" l="1"/>
  <c r="C38" i="1"/>
  <c r="C52" i="1"/>
  <c r="C54" i="1" s="1"/>
  <c r="C57" i="1" s="1"/>
  <c r="C64" i="1" l="1"/>
  <c r="C67" i="1" s="1"/>
</calcChain>
</file>

<file path=xl/sharedStrings.xml><?xml version="1.0" encoding="utf-8"?>
<sst xmlns="http://schemas.openxmlformats.org/spreadsheetml/2006/main" count="64" uniqueCount="56">
  <si>
    <t>Avance VIVA FOR LIVE 2020-2021</t>
  </si>
  <si>
    <t>PCS 2020 TRANSI TOI</t>
  </si>
  <si>
    <t>VVL</t>
  </si>
  <si>
    <t>PCS</t>
  </si>
  <si>
    <t>Subside Additionnel TRANSI TOI</t>
  </si>
  <si>
    <t>Sub.Addit.</t>
  </si>
  <si>
    <t>Total des subsides reçus ou promis</t>
  </si>
  <si>
    <t>Subside attribulé à TRANSI TOI selon décision de la direction</t>
  </si>
  <si>
    <t>Soit un montant total de</t>
  </si>
  <si>
    <t>SUBSIDES</t>
  </si>
  <si>
    <t>Dépenses en frais de personnel selon bilan</t>
  </si>
  <si>
    <t>EXAMEN DU BILAN 2020 DE TRANSI TOI</t>
  </si>
  <si>
    <r>
      <rPr>
        <b/>
        <sz val="11"/>
        <color theme="1"/>
        <rFont val="Calibri"/>
        <family val="2"/>
        <scheme val="minor"/>
      </rPr>
      <t>Provision VVL 2021</t>
    </r>
    <r>
      <rPr>
        <sz val="11"/>
        <color theme="1"/>
        <rFont val="Calibri"/>
        <family val="2"/>
        <scheme val="minor"/>
      </rPr>
      <t xml:space="preserve"> soit 50% de la convention 2020-2021</t>
    </r>
  </si>
  <si>
    <r>
      <rPr>
        <b/>
        <sz val="11"/>
        <color theme="1"/>
        <rFont val="Calibri"/>
        <family val="2"/>
        <scheme val="minor"/>
      </rPr>
      <t>Reprise de provision</t>
    </r>
    <r>
      <rPr>
        <sz val="11"/>
        <color theme="1"/>
        <rFont val="Calibri"/>
        <family val="2"/>
        <scheme val="minor"/>
      </rPr>
      <t xml:space="preserve"> VFL 2019-2020</t>
    </r>
  </si>
  <si>
    <r>
      <t xml:space="preserve">Solde VFL 2020-2021 </t>
    </r>
    <r>
      <rPr>
        <b/>
        <sz val="11"/>
        <color theme="1"/>
        <rFont val="Calibri"/>
        <family val="2"/>
        <scheme val="minor"/>
      </rPr>
      <t>à recevoir</t>
    </r>
  </si>
  <si>
    <r>
      <t xml:space="preserve">Reprise de provision du bilan 2019 : </t>
    </r>
    <r>
      <rPr>
        <b/>
        <sz val="11"/>
        <color theme="1"/>
        <rFont val="Calibri"/>
        <family val="2"/>
        <scheme val="minor"/>
      </rPr>
      <t>moins que 50% ???</t>
    </r>
  </si>
  <si>
    <t>COVID - PE</t>
  </si>
  <si>
    <t>COVID - PE A recevoir</t>
  </si>
  <si>
    <t>COVID - FRB</t>
  </si>
  <si>
    <t>COVID - SPW</t>
  </si>
  <si>
    <t>Réduc. PP PCS</t>
  </si>
  <si>
    <t>Classe 620.000 -  TT</t>
  </si>
  <si>
    <t>Autres frais de personnel</t>
  </si>
  <si>
    <t>La direction a décidé d'affecter ce subside au bilan 2021 de TT. Pourquoi, alors qu'on est déficitaire sur l'ex. 2020 ?</t>
  </si>
  <si>
    <t>Proposition 1 de correction</t>
  </si>
  <si>
    <t>Montant des subsides ci-dessus</t>
  </si>
  <si>
    <t>Soit un montant total de subsides de</t>
  </si>
  <si>
    <t>Montant total des dépenses ci-dessus</t>
  </si>
  <si>
    <t>Proposition 2 de correction</t>
  </si>
  <si>
    <t>Diminution de la provision 2021 de sorte à équilibrer la dépense 2020</t>
  </si>
  <si>
    <t>Résultat de l'exercice 2020</t>
  </si>
  <si>
    <r>
      <t xml:space="preserve">TOTAL selon convention = subside de </t>
    </r>
    <r>
      <rPr>
        <b/>
        <sz val="11"/>
        <color theme="1"/>
        <rFont val="Calibri"/>
        <family val="2"/>
        <scheme val="minor"/>
      </rPr>
      <t>95.000</t>
    </r>
    <r>
      <rPr>
        <sz val="11"/>
        <color theme="1"/>
        <rFont val="Calibri"/>
        <family val="2"/>
        <scheme val="minor"/>
      </rPr>
      <t xml:space="preserve"> €    pour 12 mois, dont 6 sur l'exercice.</t>
    </r>
  </si>
  <si>
    <t>D'autre part, je ne vois pas trace de la provision VVL pour les 6 mois de l'année 2021. A me préciser.</t>
  </si>
  <si>
    <t>Afin de ne pas présenter un bilan négatif en 2020</t>
  </si>
  <si>
    <r>
      <t>Un subside additionnel de 19.200 € a été</t>
    </r>
    <r>
      <rPr>
        <b/>
        <sz val="11"/>
        <color theme="1"/>
        <rFont val="Calibri"/>
        <family val="2"/>
        <scheme val="minor"/>
      </rPr>
      <t xml:space="preserve"> reçu en 2020 (le 02/12/2020 selon tablreau de Rudy)</t>
    </r>
    <r>
      <rPr>
        <sz val="11"/>
        <color theme="1"/>
        <rFont val="Calibri"/>
        <family val="2"/>
        <scheme val="minor"/>
      </rPr>
      <t>.</t>
    </r>
  </si>
  <si>
    <t>Ces chiffres sont tirés à la fois des conventions VVL et des chiffres données par Rudy ou repris au bilan.</t>
  </si>
  <si>
    <t>Il y a parfois des petites différences comme pour le subside PCS 2020 (17.882,90 selon bilan / 22.000 selon Rudy).</t>
  </si>
  <si>
    <t>Si ce raisonnement et ces chiffres sont corrects (moyennant d'éventuelles petites corrections), pour plus de clarté, je propose de rectifier comme suit.</t>
  </si>
  <si>
    <r>
      <rPr>
        <b/>
        <sz val="11"/>
        <color theme="1"/>
        <rFont val="Calibri"/>
        <family val="2"/>
        <scheme val="minor"/>
      </rPr>
      <t>La provison VVL 2021</t>
    </r>
    <r>
      <rPr>
        <sz val="11"/>
        <color theme="1"/>
        <rFont val="Calibri"/>
        <family val="2"/>
        <scheme val="minor"/>
      </rPr>
      <t xml:space="preserve"> serait diminuée à 47.500 - 7.470,59 =</t>
    </r>
    <r>
      <rPr>
        <b/>
        <sz val="11"/>
        <color theme="1"/>
        <rFont val="Calibri"/>
        <family val="2"/>
        <scheme val="minor"/>
      </rPr>
      <t xml:space="preserve"> 40.029,41</t>
    </r>
  </si>
  <si>
    <t>(pour la partie frais de personnel)</t>
  </si>
  <si>
    <t>Renseignements par rapport au bilan 2020 de TRANBSI TOI</t>
  </si>
  <si>
    <t>Le compte 733400 Subs. Cap 48 - Transi Toi totalise 123.615,87 €</t>
  </si>
  <si>
    <t>Que représentent les 3 O.D.  pour un total de 42 865,87 € ???</t>
  </si>
  <si>
    <t>Dans l'historique, je ne retrouve pas les comptes 733522, 733523, 733530, 733541 ?</t>
  </si>
  <si>
    <t>Dans le tableau récapitulatif le,compte 733400 est repris pour 83.240,87 €</t>
  </si>
  <si>
    <t>Différence : 40.375 € avec le total dans l'historique. Je ne vois où se trouve cette différence.</t>
  </si>
  <si>
    <t>Si c'est une provision pour 2021, à quel compte ets-elle reprise ?</t>
  </si>
  <si>
    <t>Rudy me signale la réception d'un "subside additionnel" de 19.200  reçu le 02/12/2020 (selon son tableau).</t>
  </si>
  <si>
    <t>Il me dit que ce subside a été affecté au budget TRANBSI TOI de 2021. Où se trouvent ces écritures ?</t>
  </si>
  <si>
    <r>
      <rPr>
        <b/>
        <sz val="11"/>
        <color rgb="FFFF0000"/>
        <rFont val="Calibri"/>
        <family val="2"/>
        <scheme val="minor"/>
      </rPr>
      <t xml:space="preserve">A VOIR </t>
    </r>
    <r>
      <rPr>
        <sz val="11"/>
        <color theme="1"/>
        <rFont val="Calibri"/>
        <family val="2"/>
        <scheme val="minor"/>
      </rPr>
      <t>: les 3 O.D. passées au compte 733400 pour un total de 42.865,87 €</t>
    </r>
  </si>
  <si>
    <r>
      <rPr>
        <b/>
        <sz val="11"/>
        <color theme="1"/>
        <rFont val="Calibri"/>
        <family val="2"/>
        <scheme val="minor"/>
      </rPr>
      <t>22.000</t>
    </r>
    <r>
      <rPr>
        <sz val="11"/>
        <color theme="1"/>
        <rFont val="Calibri"/>
        <family val="2"/>
        <scheme val="minor"/>
      </rPr>
      <t xml:space="preserve"> repris dans le tableau de RUDY et au compte </t>
    </r>
    <r>
      <rPr>
        <b/>
        <sz val="11"/>
        <color theme="1"/>
        <rFont val="Calibri"/>
        <family val="2"/>
        <scheme val="minor"/>
      </rPr>
      <t>733152 ???</t>
    </r>
  </si>
  <si>
    <t>Chiffres selon BILAN 2020, détails non trouvés dans l'historique.</t>
  </si>
  <si>
    <t>Je n'ai pas vu ce subside dans le bilan 2020. A me préciser.</t>
  </si>
  <si>
    <r>
      <t xml:space="preserve">Si cette proposition est retenue, le bilan 2021 comprendra une </t>
    </r>
    <r>
      <rPr>
        <b/>
        <sz val="11"/>
        <color theme="1"/>
        <rFont val="Calibri"/>
        <family val="2"/>
        <scheme val="minor"/>
      </rPr>
      <t>reprise de provision VVL</t>
    </r>
    <r>
      <rPr>
        <sz val="11"/>
        <color theme="1"/>
        <rFont val="Calibri"/>
        <family val="2"/>
        <scheme val="minor"/>
      </rPr>
      <t xml:space="preserve"> de </t>
    </r>
    <r>
      <rPr>
        <b/>
        <sz val="11"/>
        <color theme="1"/>
        <rFont val="Calibri"/>
        <family val="2"/>
        <scheme val="minor"/>
      </rPr>
      <t>40.029,41 €</t>
    </r>
    <r>
      <rPr>
        <sz val="11"/>
        <color theme="1"/>
        <rFont val="Calibri"/>
        <family val="2"/>
        <scheme val="minor"/>
      </rPr>
      <t xml:space="preserve"> et les dépenses de 2021 seront ajustées en fonction de cela. </t>
    </r>
    <r>
      <rPr>
        <b/>
        <sz val="12"/>
        <color rgb="FFFF0000"/>
        <rFont val="Calibri"/>
        <family val="2"/>
        <scheme val="minor"/>
      </rPr>
      <t>L'objectif est de bien comprendre ce qui reste disponible pour 2021,</t>
    </r>
  </si>
  <si>
    <t>Christian GOBLET, Administrateur.</t>
  </si>
  <si>
    <t>Le 14/04/2021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</si>
</sst>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" fontId="0" fillId="0" borderId="0" xfId="0" applyNumberFormat="1" applyFill="1" applyBorder="1"/>
    <xf numFmtId="4" fontId="0" fillId="0" borderId="0" xfId="0" applyNumberFormat="1"/>
    <xf numFmtId="4" fontId="1" fillId="0" borderId="0" xfId="0" applyNumberFormat="1" applyFont="1" applyBorder="1"/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Border="1"/>
    <xf numFmtId="16" fontId="0" fillId="0" borderId="0" xfId="0" applyNumberFormat="1" applyBorder="1"/>
    <xf numFmtId="0" fontId="0" fillId="0" borderId="0" xfId="0" applyBorder="1" applyAlignment="1">
      <alignment wrapText="1"/>
    </xf>
    <xf numFmtId="0" fontId="3" fillId="0" borderId="0" xfId="0" applyFont="1"/>
    <xf numFmtId="0" fontId="4" fillId="0" borderId="0" xfId="0" applyFont="1"/>
    <xf numFmtId="43" fontId="0" fillId="0" borderId="0" xfId="1" applyFont="1" applyBorder="1"/>
    <xf numFmtId="43" fontId="0" fillId="0" borderId="0" xfId="1" applyNumberFormat="1" applyFont="1" applyBorder="1"/>
    <xf numFmtId="43" fontId="0" fillId="0" borderId="0" xfId="1" applyFont="1" applyFill="1" applyBorder="1"/>
    <xf numFmtId="4" fontId="3" fillId="0" borderId="0" xfId="0" applyNumberFormat="1" applyFont="1" applyBorder="1" applyAlignment="1"/>
    <xf numFmtId="0" fontId="3" fillId="0" borderId="0" xfId="0" applyFont="1" applyBorder="1" applyAlignment="1"/>
    <xf numFmtId="4" fontId="3" fillId="0" borderId="1" xfId="0" applyNumberFormat="1" applyFont="1" applyBorder="1" applyAlignment="1"/>
    <xf numFmtId="4" fontId="3" fillId="0" borderId="5" xfId="0" applyNumberFormat="1" applyFont="1" applyBorder="1" applyAlignment="1"/>
    <xf numFmtId="4" fontId="0" fillId="0" borderId="0" xfId="0" applyNumberFormat="1" applyFont="1" applyBorder="1"/>
    <xf numFmtId="16" fontId="0" fillId="0" borderId="0" xfId="0" applyNumberFormat="1" applyBorder="1" applyAlignment="1">
      <alignment wrapText="1"/>
    </xf>
    <xf numFmtId="4" fontId="5" fillId="0" borderId="5" xfId="0" applyNumberFormat="1" applyFont="1" applyBorder="1" applyAlignment="1"/>
    <xf numFmtId="4" fontId="6" fillId="0" borderId="0" xfId="0" applyNumberFormat="1" applyFont="1" applyBorder="1"/>
    <xf numFmtId="0" fontId="4" fillId="2" borderId="1" xfId="0" applyFont="1" applyFill="1" applyBorder="1"/>
    <xf numFmtId="0" fontId="4" fillId="2" borderId="2" xfId="0" applyFont="1" applyFill="1" applyBorder="1"/>
    <xf numFmtId="0" fontId="0" fillId="2" borderId="4" xfId="0" applyFill="1" applyBorder="1"/>
    <xf numFmtId="4" fontId="1" fillId="0" borderId="6" xfId="0" applyNumberFormat="1" applyFont="1" applyBorder="1"/>
    <xf numFmtId="4" fontId="1" fillId="0" borderId="7" xfId="0" applyNumberFormat="1" applyFont="1" applyBorder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3" xfId="0" applyFont="1" applyBorder="1"/>
    <xf numFmtId="0" fontId="4" fillId="0" borderId="4" xfId="0" applyFont="1" applyBorder="1"/>
    <xf numFmtId="0" fontId="7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"/>
  <sheetViews>
    <sheetView tabSelected="1" workbookViewId="0">
      <selection activeCell="A66" sqref="A66"/>
    </sheetView>
  </sheetViews>
  <sheetFormatPr baseColWidth="10" defaultColWidth="9.140625" defaultRowHeight="15" x14ac:dyDescent="0.25"/>
  <cols>
    <col min="1" max="1" width="34.7109375" customWidth="1"/>
    <col min="2" max="2" width="11.42578125" customWidth="1"/>
    <col min="3" max="3" width="12" bestFit="1" customWidth="1"/>
    <col min="4" max="4" width="11.42578125" customWidth="1"/>
  </cols>
  <sheetData>
    <row r="1" spans="1:4" ht="18.75" x14ac:dyDescent="0.3">
      <c r="A1" s="23" t="s">
        <v>40</v>
      </c>
      <c r="B1" s="33"/>
      <c r="C1" s="34"/>
    </row>
    <row r="3" spans="1:4" x14ac:dyDescent="0.25">
      <c r="A3" t="s">
        <v>41</v>
      </c>
    </row>
    <row r="4" spans="1:4" x14ac:dyDescent="0.25">
      <c r="A4" t="s">
        <v>42</v>
      </c>
    </row>
    <row r="5" spans="1:4" x14ac:dyDescent="0.25">
      <c r="A5" t="s">
        <v>43</v>
      </c>
    </row>
    <row r="7" spans="1:4" x14ac:dyDescent="0.25">
      <c r="A7" t="s">
        <v>44</v>
      </c>
    </row>
    <row r="8" spans="1:4" x14ac:dyDescent="0.25">
      <c r="A8" t="s">
        <v>45</v>
      </c>
    </row>
    <row r="9" spans="1:4" x14ac:dyDescent="0.25">
      <c r="A9" t="s">
        <v>46</v>
      </c>
    </row>
    <row r="11" spans="1:4" x14ac:dyDescent="0.25">
      <c r="A11" t="s">
        <v>47</v>
      </c>
    </row>
    <row r="12" spans="1:4" x14ac:dyDescent="0.25">
      <c r="A12" t="s">
        <v>48</v>
      </c>
    </row>
    <row r="14" spans="1:4" ht="18.75" x14ac:dyDescent="0.3">
      <c r="A14" s="23" t="s">
        <v>11</v>
      </c>
      <c r="B14" s="24"/>
    </row>
    <row r="16" spans="1:4" ht="15.75" x14ac:dyDescent="0.25">
      <c r="A16" s="9" t="s">
        <v>9</v>
      </c>
      <c r="B16" s="5" t="s">
        <v>2</v>
      </c>
      <c r="C16" s="5" t="s">
        <v>3</v>
      </c>
      <c r="D16" s="5" t="s">
        <v>5</v>
      </c>
    </row>
    <row r="18" spans="1:10" x14ac:dyDescent="0.25">
      <c r="A18" s="7" t="s">
        <v>0</v>
      </c>
      <c r="B18" s="25">
        <v>80750</v>
      </c>
      <c r="C18" s="6"/>
      <c r="D18" s="6"/>
      <c r="E18" s="31" t="s">
        <v>31</v>
      </c>
      <c r="F18" s="31"/>
      <c r="G18" s="31"/>
      <c r="H18" s="31"/>
      <c r="I18" s="31"/>
      <c r="J18" s="6"/>
    </row>
    <row r="19" spans="1:10" x14ac:dyDescent="0.25">
      <c r="A19" s="7" t="s">
        <v>14</v>
      </c>
      <c r="B19" s="26">
        <v>14250</v>
      </c>
      <c r="C19" s="6"/>
      <c r="D19" s="6"/>
      <c r="E19" s="31"/>
      <c r="F19" s="31"/>
      <c r="G19" s="31"/>
      <c r="H19" s="31"/>
      <c r="I19" s="31"/>
      <c r="J19" s="6"/>
    </row>
    <row r="20" spans="1:10" ht="30" x14ac:dyDescent="0.25">
      <c r="A20" s="8" t="s">
        <v>12</v>
      </c>
      <c r="B20" s="21">
        <f>-95000/2</f>
        <v>-47500</v>
      </c>
      <c r="C20" s="6"/>
      <c r="D20" s="6"/>
      <c r="E20" s="6"/>
      <c r="F20" s="6"/>
      <c r="G20" s="6"/>
      <c r="H20" s="6"/>
      <c r="I20" s="6"/>
      <c r="J20" s="6"/>
    </row>
    <row r="21" spans="1:10" x14ac:dyDescent="0.25">
      <c r="A21" s="7" t="s">
        <v>13</v>
      </c>
      <c r="B21" s="3">
        <v>23750</v>
      </c>
      <c r="C21" s="6"/>
      <c r="D21" s="6"/>
      <c r="E21" s="1" t="s">
        <v>15</v>
      </c>
      <c r="F21" s="6"/>
      <c r="G21" s="6"/>
      <c r="H21" s="6"/>
      <c r="I21" s="6"/>
      <c r="J21" s="6"/>
    </row>
    <row r="22" spans="1:10" x14ac:dyDescent="0.25">
      <c r="A22" s="7" t="s">
        <v>49</v>
      </c>
      <c r="B22" s="3"/>
      <c r="C22" s="6"/>
      <c r="D22" s="6"/>
      <c r="E22" s="1"/>
      <c r="F22" s="6"/>
      <c r="G22" s="6"/>
      <c r="H22" s="6"/>
      <c r="I22" s="6"/>
      <c r="J22" s="6"/>
    </row>
    <row r="23" spans="1:10" x14ac:dyDescent="0.25">
      <c r="A23" s="7" t="s">
        <v>1</v>
      </c>
      <c r="B23" s="6"/>
      <c r="C23" s="3">
        <v>17882.900000000001</v>
      </c>
      <c r="D23" s="6"/>
      <c r="E23" s="6" t="s">
        <v>50</v>
      </c>
      <c r="F23" s="6"/>
      <c r="G23" s="6"/>
      <c r="H23" s="6"/>
      <c r="I23" s="6"/>
      <c r="J23" s="6"/>
    </row>
    <row r="24" spans="1:10" ht="15" customHeight="1" x14ac:dyDescent="0.25">
      <c r="A24" s="7" t="s">
        <v>16</v>
      </c>
      <c r="B24" s="6"/>
      <c r="C24" s="3"/>
      <c r="D24" s="11">
        <v>2838.18</v>
      </c>
      <c r="E24" s="30" t="s">
        <v>51</v>
      </c>
      <c r="F24" s="30"/>
      <c r="G24" s="6"/>
      <c r="H24" s="6"/>
      <c r="I24" s="6"/>
      <c r="J24" s="6"/>
    </row>
    <row r="25" spans="1:10" x14ac:dyDescent="0.25">
      <c r="A25" s="7" t="s">
        <v>17</v>
      </c>
      <c r="B25" s="6"/>
      <c r="C25" s="3"/>
      <c r="D25" s="12">
        <v>847.77</v>
      </c>
      <c r="E25" s="30"/>
      <c r="F25" s="30"/>
      <c r="G25" s="6"/>
      <c r="H25" s="6"/>
      <c r="I25" s="6"/>
      <c r="J25" s="6"/>
    </row>
    <row r="26" spans="1:10" x14ac:dyDescent="0.25">
      <c r="A26" s="7" t="s">
        <v>18</v>
      </c>
      <c r="B26" s="6"/>
      <c r="C26" s="3"/>
      <c r="D26" s="11">
        <v>6696.05</v>
      </c>
      <c r="E26" s="30"/>
      <c r="F26" s="30"/>
      <c r="G26" s="6"/>
      <c r="H26" s="6"/>
      <c r="I26" s="6"/>
      <c r="J26" s="6"/>
    </row>
    <row r="27" spans="1:10" x14ac:dyDescent="0.25">
      <c r="A27" s="7" t="s">
        <v>19</v>
      </c>
      <c r="B27" s="6"/>
      <c r="C27" s="3"/>
      <c r="D27" s="13">
        <v>6883.73</v>
      </c>
      <c r="E27" s="30"/>
      <c r="F27" s="30"/>
      <c r="G27" s="6"/>
      <c r="H27" s="6"/>
      <c r="I27" s="6"/>
      <c r="J27" s="6"/>
    </row>
    <row r="28" spans="1:10" x14ac:dyDescent="0.25">
      <c r="A28" s="7" t="s">
        <v>20</v>
      </c>
      <c r="B28" s="6"/>
      <c r="C28" s="3"/>
      <c r="D28" s="13">
        <v>252.94</v>
      </c>
      <c r="E28" s="30"/>
      <c r="F28" s="30"/>
      <c r="G28" s="6"/>
      <c r="H28" s="6"/>
      <c r="I28" s="6"/>
      <c r="J28" s="6"/>
    </row>
    <row r="29" spans="1:10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x14ac:dyDescent="0.25">
      <c r="A30" s="1" t="s">
        <v>6</v>
      </c>
      <c r="B30" s="2">
        <f>SUM(B18:B29)</f>
        <v>71250</v>
      </c>
      <c r="C30" s="2">
        <f>SUM(C18:C29)</f>
        <v>17882.900000000001</v>
      </c>
      <c r="D30" s="2">
        <f>SUM(D18:D29)</f>
        <v>17518.669999999998</v>
      </c>
    </row>
    <row r="31" spans="1:10" ht="15.75" x14ac:dyDescent="0.25">
      <c r="A31" t="s">
        <v>8</v>
      </c>
      <c r="C31" s="16">
        <f>SUM(B30:D30)</f>
        <v>106651.56999999999</v>
      </c>
      <c r="D31" s="15"/>
    </row>
    <row r="32" spans="1:10" x14ac:dyDescent="0.25">
      <c r="B32" s="6"/>
      <c r="C32" s="6"/>
      <c r="D32" s="6"/>
    </row>
    <row r="33" spans="1:9" ht="15.75" x14ac:dyDescent="0.25">
      <c r="A33" s="9" t="s">
        <v>10</v>
      </c>
      <c r="B33" s="6"/>
      <c r="C33" s="6"/>
      <c r="D33" s="6"/>
    </row>
    <row r="34" spans="1:9" x14ac:dyDescent="0.25">
      <c r="A34" t="s">
        <v>21</v>
      </c>
      <c r="B34" s="6"/>
      <c r="C34" s="11">
        <v>-131983.78</v>
      </c>
      <c r="D34" s="6"/>
    </row>
    <row r="35" spans="1:9" x14ac:dyDescent="0.25">
      <c r="A35" t="s">
        <v>22</v>
      </c>
      <c r="B35" s="6"/>
      <c r="C35" s="11">
        <v>-1338.38</v>
      </c>
      <c r="D35" s="6"/>
    </row>
    <row r="36" spans="1:9" ht="15.75" x14ac:dyDescent="0.25">
      <c r="A36" t="s">
        <v>8</v>
      </c>
      <c r="C36" s="16">
        <f>SUM(C34:C35)</f>
        <v>-133322.16</v>
      </c>
      <c r="D36" s="15"/>
    </row>
    <row r="37" spans="1:9" ht="15.75" thickBot="1" x14ac:dyDescent="0.3">
      <c r="B37" s="6"/>
      <c r="C37" s="6"/>
      <c r="D37" s="6"/>
    </row>
    <row r="38" spans="1:9" ht="19.5" thickBot="1" x14ac:dyDescent="0.35">
      <c r="A38" s="10" t="s">
        <v>30</v>
      </c>
      <c r="C38" s="20">
        <f>C31+C36</f>
        <v>-26670.590000000011</v>
      </c>
      <c r="D38" s="15"/>
    </row>
    <row r="39" spans="1:9" x14ac:dyDescent="0.25">
      <c r="B39" s="4"/>
    </row>
    <row r="40" spans="1:9" x14ac:dyDescent="0.25">
      <c r="A40" t="s">
        <v>34</v>
      </c>
      <c r="B40" s="4"/>
    </row>
    <row r="41" spans="1:9" x14ac:dyDescent="0.25">
      <c r="A41" t="s">
        <v>52</v>
      </c>
      <c r="B41" s="4"/>
    </row>
    <row r="42" spans="1:9" x14ac:dyDescent="0.25">
      <c r="A42" t="s">
        <v>23</v>
      </c>
      <c r="B42" s="4"/>
    </row>
    <row r="43" spans="1:9" x14ac:dyDescent="0.25">
      <c r="A43" t="s">
        <v>32</v>
      </c>
      <c r="B43" s="4"/>
    </row>
    <row r="44" spans="1:9" x14ac:dyDescent="0.25">
      <c r="B44" s="4"/>
    </row>
    <row r="45" spans="1:9" x14ac:dyDescent="0.25">
      <c r="A45" t="s">
        <v>35</v>
      </c>
      <c r="B45" s="4"/>
    </row>
    <row r="46" spans="1:9" x14ac:dyDescent="0.25">
      <c r="A46" t="s">
        <v>36</v>
      </c>
      <c r="B46" s="4"/>
    </row>
    <row r="47" spans="1:9" x14ac:dyDescent="0.25">
      <c r="B47" s="4"/>
    </row>
    <row r="48" spans="1:9" ht="28.5" customHeight="1" x14ac:dyDescent="0.25">
      <c r="A48" s="32" t="s">
        <v>37</v>
      </c>
      <c r="B48" s="32"/>
      <c r="C48" s="32"/>
      <c r="D48" s="32"/>
      <c r="E48" s="32"/>
      <c r="F48" s="32"/>
      <c r="G48" s="32"/>
      <c r="H48" s="32"/>
      <c r="I48" s="32"/>
    </row>
    <row r="49" spans="1:10" x14ac:dyDescent="0.25">
      <c r="B49" s="4"/>
    </row>
    <row r="50" spans="1:10" ht="18.75" x14ac:dyDescent="0.3">
      <c r="A50" s="22" t="s">
        <v>24</v>
      </c>
      <c r="B50" s="4"/>
    </row>
    <row r="52" spans="1:10" ht="15.75" x14ac:dyDescent="0.25">
      <c r="A52" t="s">
        <v>25</v>
      </c>
      <c r="C52" s="14">
        <f>C31</f>
        <v>106651.56999999999</v>
      </c>
      <c r="F52" s="6"/>
      <c r="G52" s="6"/>
      <c r="H52" s="6"/>
      <c r="I52" s="6"/>
      <c r="J52" s="6"/>
    </row>
    <row r="53" spans="1:10" x14ac:dyDescent="0.25">
      <c r="A53" s="7" t="s">
        <v>4</v>
      </c>
      <c r="B53" s="6"/>
      <c r="C53" s="18">
        <v>19200</v>
      </c>
      <c r="E53" s="6" t="s">
        <v>7</v>
      </c>
    </row>
    <row r="54" spans="1:10" ht="15.75" x14ac:dyDescent="0.25">
      <c r="A54" t="s">
        <v>26</v>
      </c>
      <c r="C54" s="16">
        <f>SUM(C52:C53)</f>
        <v>125851.56999999999</v>
      </c>
    </row>
    <row r="56" spans="1:10" ht="15.75" thickBot="1" x14ac:dyDescent="0.3">
      <c r="A56" t="s">
        <v>27</v>
      </c>
      <c r="C56" s="2">
        <f>C36</f>
        <v>-133322.16</v>
      </c>
    </row>
    <row r="57" spans="1:10" ht="19.5" thickBot="1" x14ac:dyDescent="0.35">
      <c r="A57" s="10" t="s">
        <v>30</v>
      </c>
      <c r="C57" s="20">
        <f>C54+C56</f>
        <v>-7470.5900000000111</v>
      </c>
    </row>
    <row r="59" spans="1:10" ht="18.75" x14ac:dyDescent="0.3">
      <c r="A59" s="22" t="s">
        <v>28</v>
      </c>
      <c r="B59" s="4"/>
      <c r="E59" s="35" t="s">
        <v>33</v>
      </c>
    </row>
    <row r="61" spans="1:10" ht="15.75" x14ac:dyDescent="0.25">
      <c r="A61" t="s">
        <v>25</v>
      </c>
      <c r="C61" s="14">
        <f>C31</f>
        <v>106651.56999999999</v>
      </c>
      <c r="F61" s="6"/>
      <c r="G61" s="6"/>
      <c r="H61" s="6"/>
      <c r="I61" s="6"/>
      <c r="J61" s="6"/>
    </row>
    <row r="62" spans="1:10" x14ac:dyDescent="0.25">
      <c r="A62" s="7" t="s">
        <v>4</v>
      </c>
      <c r="B62" s="6"/>
      <c r="C62" s="18">
        <v>19200</v>
      </c>
      <c r="E62" s="6" t="s">
        <v>7</v>
      </c>
    </row>
    <row r="63" spans="1:10" ht="30" x14ac:dyDescent="0.25">
      <c r="A63" s="19" t="s">
        <v>29</v>
      </c>
      <c r="B63" s="6"/>
      <c r="C63" s="18">
        <v>7470.59</v>
      </c>
      <c r="E63" s="6" t="s">
        <v>38</v>
      </c>
    </row>
    <row r="64" spans="1:10" ht="15.75" x14ac:dyDescent="0.25">
      <c r="A64" t="s">
        <v>26</v>
      </c>
      <c r="C64" s="16">
        <f>SUM(C61:C63)</f>
        <v>133322.16</v>
      </c>
    </row>
    <row r="66" spans="1:10" ht="15.75" thickBot="1" x14ac:dyDescent="0.3">
      <c r="A66" t="s">
        <v>27</v>
      </c>
      <c r="C66" s="2">
        <f>C36</f>
        <v>-133322.16</v>
      </c>
    </row>
    <row r="67" spans="1:10" ht="19.5" thickBot="1" x14ac:dyDescent="0.35">
      <c r="A67" s="10" t="s">
        <v>30</v>
      </c>
      <c r="C67" s="17">
        <f>C64+C66</f>
        <v>0</v>
      </c>
      <c r="E67" t="s">
        <v>39</v>
      </c>
    </row>
    <row r="69" spans="1:10" ht="33.75" customHeight="1" x14ac:dyDescent="0.25">
      <c r="A69" s="27" t="s">
        <v>53</v>
      </c>
      <c r="B69" s="28"/>
      <c r="C69" s="28"/>
      <c r="D69" s="28"/>
      <c r="E69" s="28"/>
      <c r="F69" s="28"/>
      <c r="G69" s="28"/>
      <c r="H69" s="28"/>
      <c r="I69" s="28"/>
      <c r="J69" s="29"/>
    </row>
    <row r="71" spans="1:10" x14ac:dyDescent="0.25">
      <c r="A71" t="s">
        <v>54</v>
      </c>
    </row>
    <row r="72" spans="1:10" x14ac:dyDescent="0.25">
      <c r="A72" t="s">
        <v>55</v>
      </c>
    </row>
  </sheetData>
  <mergeCells count="4">
    <mergeCell ref="A69:J69"/>
    <mergeCell ref="E18:I19"/>
    <mergeCell ref="A48:I48"/>
    <mergeCell ref="E24:F28"/>
  </mergeCells>
  <pageMargins left="0.25" right="0.25" top="0.75" bottom="0.75" header="0.3" footer="0.3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</dc:creator>
  <cp:lastModifiedBy>CG-ASUSWIN10</cp:lastModifiedBy>
  <cp:lastPrinted>2021-04-14T16:41:25Z</cp:lastPrinted>
  <dcterms:created xsi:type="dcterms:W3CDTF">2015-06-05T18:19:34Z</dcterms:created>
  <dcterms:modified xsi:type="dcterms:W3CDTF">2021-04-14T16:41:37Z</dcterms:modified>
</cp:coreProperties>
</file>