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triangle-my.sharepoint.com/personal/direction_admin_letriangleasbl_be/Documents/LE TRIANGLE ASBL/SUBVENTIONS/TRANSI TOI/2020/"/>
    </mc:Choice>
  </mc:AlternateContent>
  <xr:revisionPtr revIDLastSave="3" documentId="13_ncr:1_{6015F720-E86B-45C5-9A7B-2B1ACC0E96EB}" xr6:coauthVersionLast="45" xr6:coauthVersionMax="45" xr10:uidLastSave="{494F31BF-9A1B-44BE-8939-F2E342886FB0}"/>
  <bookViews>
    <workbookView xWindow="-120" yWindow="-120" windowWidth="20730" windowHeight="11160" xr2:uid="{ECD1533D-318A-4E3F-B456-A64A091E0B82}"/>
  </bookViews>
  <sheets>
    <sheet name="Feuil1 (3)" sheetId="3" r:id="rId1"/>
    <sheet name="Feuil1 (2)" sheetId="2" r:id="rId2"/>
    <sheet name="Feuil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3" l="1"/>
  <c r="I35" i="3"/>
  <c r="I36" i="3" s="1"/>
  <c r="D33" i="3"/>
  <c r="D30" i="3"/>
  <c r="I20" i="3" l="1"/>
  <c r="M11" i="3" l="1"/>
  <c r="D29" i="3"/>
  <c r="J30" i="3" l="1"/>
  <c r="H30" i="3" l="1"/>
  <c r="H13" i="3"/>
  <c r="H32" i="3" s="1"/>
  <c r="D13" i="3"/>
  <c r="C30" i="3" l="1"/>
  <c r="C13" i="3"/>
  <c r="C33" i="3" s="1"/>
  <c r="D29" i="2"/>
  <c r="C29" i="2"/>
  <c r="D11" i="2"/>
  <c r="C11" i="2"/>
  <c r="D29" i="1"/>
  <c r="C29" i="1"/>
  <c r="D11" i="1"/>
  <c r="D31" i="1" s="1"/>
  <c r="C11" i="1"/>
  <c r="C31" i="1" s="1"/>
  <c r="C31" i="2" l="1"/>
  <c r="D31" i="2"/>
  <c r="J9" i="3"/>
  <c r="J10" i="3" s="1"/>
  <c r="I10" i="3" s="1"/>
  <c r="I30" i="3" l="1"/>
  <c r="I32" i="3" s="1"/>
  <c r="I38" i="3" s="1"/>
  <c r="I39" i="3" s="1"/>
  <c r="I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tc={82C46A5E-B2D1-4A1B-9CE4-68ACCCC92199}</author>
  </authors>
  <commentList>
    <comment ref="J22" authorId="0" shapeId="0" xr:uid="{82C46A5E-B2D1-4A1B-9CE4-68ACCCC9219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salair juin 3525 + dpvc sortie 1076 + spvc sortie 1170 + pfa sortie 597 = 6368</t>
      </text>
    </comment>
  </commentList>
</comments>
</file>

<file path=xl/sharedStrings.xml><?xml version="1.0" encoding="utf-8"?>
<sst xmlns="http://schemas.openxmlformats.org/spreadsheetml/2006/main" count="144" uniqueCount="56">
  <si>
    <t xml:space="preserve">SUIVI DU BUDGET </t>
  </si>
  <si>
    <t>ANNEE  :</t>
  </si>
  <si>
    <t>DEPENSES</t>
  </si>
  <si>
    <t>MOIS</t>
  </si>
  <si>
    <t>JANV</t>
  </si>
  <si>
    <t>FEV</t>
  </si>
  <si>
    <t>MARS</t>
  </si>
  <si>
    <t>AVRIL</t>
  </si>
  <si>
    <t>MAI</t>
  </si>
  <si>
    <t>PEC VAC</t>
  </si>
  <si>
    <t>JUIN</t>
  </si>
  <si>
    <t>JUILLET</t>
  </si>
  <si>
    <t>SEPT</t>
  </si>
  <si>
    <t>OCT</t>
  </si>
  <si>
    <t>NOV</t>
  </si>
  <si>
    <t>PFA</t>
  </si>
  <si>
    <t>DEC</t>
  </si>
  <si>
    <t>AOÛT</t>
  </si>
  <si>
    <t xml:space="preserve">Fonctionnement </t>
  </si>
  <si>
    <t>Personnel</t>
  </si>
  <si>
    <t>Pouvoir subsidiant</t>
  </si>
  <si>
    <t>Fonctionnement</t>
  </si>
  <si>
    <t>RECETTES</t>
  </si>
  <si>
    <t>TOTAL</t>
  </si>
  <si>
    <t>SOLDE DISPONIBLE</t>
  </si>
  <si>
    <t>REMARQUES</t>
  </si>
  <si>
    <t>NOM DU SERVICE :</t>
  </si>
  <si>
    <t>Période couverte</t>
  </si>
  <si>
    <t>VFL</t>
  </si>
  <si>
    <t>PCS</t>
  </si>
  <si>
    <t>01/01/2019-31/12/2019</t>
  </si>
  <si>
    <t>01/07/2019-30/06/2020</t>
  </si>
  <si>
    <t>TRANSI TOI</t>
  </si>
  <si>
    <t>01/01/2020-31/12/2020</t>
  </si>
  <si>
    <t>VFL = solde restant de 2019</t>
  </si>
  <si>
    <t>01/01/2020-30/06/2020</t>
  </si>
  <si>
    <t>Personnel VFL</t>
  </si>
  <si>
    <t>3ème personne</t>
  </si>
  <si>
    <t>à engager le 1/1/20</t>
  </si>
  <si>
    <t>Personnel PCS</t>
  </si>
  <si>
    <t>Reçu avance de 70000 pour 19-20</t>
  </si>
  <si>
    <t>soit 35000 en 19 et 35000 en 20</t>
  </si>
  <si>
    <t>ass-loi</t>
  </si>
  <si>
    <t>med trav</t>
  </si>
  <si>
    <t>total PCS</t>
  </si>
  <si>
    <t>1/2 AVANCE</t>
  </si>
  <si>
    <t xml:space="preserve">SOLDE </t>
  </si>
  <si>
    <t>RELIQUAT 2019</t>
  </si>
  <si>
    <t>engagement le 15/1</t>
  </si>
  <si>
    <t>à engager pour PCS</t>
  </si>
  <si>
    <t>total dépenses 19</t>
  </si>
  <si>
    <t>total dépenses 20</t>
  </si>
  <si>
    <t>total 19-20</t>
  </si>
  <si>
    <t>PCS 2019</t>
  </si>
  <si>
    <t>SOLDE</t>
  </si>
  <si>
    <t>PCS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</si>
</sst>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 applyBorder="1"/>
    <xf numFmtId="0" fontId="0" fillId="0" borderId="0" xfId="0" applyAlignment="1">
      <alignment horizontal="left"/>
    </xf>
    <xf numFmtId="164" fontId="0" fillId="0" borderId="2" xfId="0" applyNumberFormat="1" applyBorder="1"/>
    <xf numFmtId="164" fontId="0" fillId="0" borderId="3" xfId="0" applyNumberFormat="1" applyBorder="1"/>
    <xf numFmtId="164" fontId="1" fillId="0" borderId="0" xfId="0" applyNumberFormat="1" applyFont="1"/>
    <xf numFmtId="164" fontId="0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29</xdr:row>
      <xdr:rowOff>104775</xdr:rowOff>
    </xdr:from>
    <xdr:to>
      <xdr:col>9</xdr:col>
      <xdr:colOff>209550</xdr:colOff>
      <xdr:row>31</xdr:row>
      <xdr:rowOff>76200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DEEBAE21-2D40-4907-BAAA-C1EE2178B97F}"/>
            </a:ext>
          </a:extLst>
        </xdr:cNvPr>
        <xdr:cNvCxnSpPr/>
      </xdr:nvCxnSpPr>
      <xdr:spPr>
        <a:xfrm flipH="1">
          <a:off x="11630025" y="5629275"/>
          <a:ext cx="1047750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irection administrative" id="{F0B00DDA-E882-47CB-9C9B-EED8B9C80D04}" userId="S::direction.admin@letriangleasbl.be::563f65a4-da20-4bc7-ace9-324989d0032c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2" dT="2019-10-16T07:23:38.74" personId="{F0B00DDA-E882-47CB-9C9B-EED8B9C80D04}" id="{82C46A5E-B2D1-4A1B-9CE4-68ACCCC92199}">
    <text>salair juin 3525 + dpvc sortie 1076 + spvc sortie 1170 + pfa sortie 597 = 6368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76BAD-3A01-4945-AF75-12ADEADA6F54}">
  <dimension ref="A1:M39"/>
  <sheetViews>
    <sheetView tabSelected="1" topLeftCell="D10" workbookViewId="0">
      <selection activeCell="I26" sqref="I26"/>
    </sheetView>
  </sheetViews>
  <sheetFormatPr baseColWidth="10" defaultRowHeight="15" x14ac:dyDescent="0.25"/>
  <cols>
    <col min="1" max="1" width="21.28515625" customWidth="1"/>
    <col min="2" max="2" width="23.140625" customWidth="1"/>
    <col min="3" max="3" width="19.140625" customWidth="1"/>
    <col min="4" max="4" width="21" customWidth="1"/>
    <col min="5" max="5" width="17" customWidth="1"/>
    <col min="6" max="6" width="26.42578125" customWidth="1"/>
    <col min="7" max="7" width="24.85546875" customWidth="1"/>
    <col min="8" max="8" width="16.140625" customWidth="1"/>
    <col min="9" max="9" width="18" customWidth="1"/>
    <col min="10" max="10" width="18" bestFit="1" customWidth="1"/>
    <col min="11" max="11" width="18" customWidth="1"/>
    <col min="12" max="12" width="18.5703125" customWidth="1"/>
  </cols>
  <sheetData>
    <row r="1" spans="1:13" x14ac:dyDescent="0.25">
      <c r="A1" t="s">
        <v>0</v>
      </c>
    </row>
    <row r="3" spans="1:13" x14ac:dyDescent="0.25">
      <c r="A3" t="s">
        <v>26</v>
      </c>
      <c r="B3" s="8" t="s">
        <v>32</v>
      </c>
      <c r="F3" t="s">
        <v>26</v>
      </c>
      <c r="G3" s="8" t="s">
        <v>32</v>
      </c>
    </row>
    <row r="5" spans="1:13" x14ac:dyDescent="0.25">
      <c r="A5" t="s">
        <v>1</v>
      </c>
      <c r="B5" s="8">
        <v>2019</v>
      </c>
      <c r="F5" t="s">
        <v>1</v>
      </c>
      <c r="G5" s="8">
        <v>2020</v>
      </c>
    </row>
    <row r="6" spans="1:13" x14ac:dyDescent="0.25">
      <c r="C6" s="11"/>
      <c r="D6" s="11" t="s">
        <v>40</v>
      </c>
      <c r="E6" s="11"/>
      <c r="I6" s="9"/>
      <c r="J6" t="s">
        <v>28</v>
      </c>
    </row>
    <row r="7" spans="1:13" x14ac:dyDescent="0.25">
      <c r="C7" s="11"/>
      <c r="D7" s="11" t="s">
        <v>41</v>
      </c>
      <c r="E7" s="11"/>
      <c r="J7" s="4">
        <v>35000</v>
      </c>
      <c r="K7" s="16" t="s">
        <v>45</v>
      </c>
    </row>
    <row r="8" spans="1:13" x14ac:dyDescent="0.25">
      <c r="C8" s="24" t="s">
        <v>22</v>
      </c>
      <c r="D8" s="24"/>
      <c r="H8" s="24" t="s">
        <v>22</v>
      </c>
      <c r="I8" s="24"/>
      <c r="J8" s="4">
        <v>25000</v>
      </c>
      <c r="K8" s="16" t="s">
        <v>46</v>
      </c>
    </row>
    <row r="9" spans="1:13" x14ac:dyDescent="0.25">
      <c r="A9" s="1" t="s">
        <v>20</v>
      </c>
      <c r="B9" s="1" t="s">
        <v>27</v>
      </c>
      <c r="C9" s="1" t="s">
        <v>21</v>
      </c>
      <c r="D9" s="1" t="s">
        <v>19</v>
      </c>
      <c r="F9" s="9" t="s">
        <v>20</v>
      </c>
      <c r="G9" s="9" t="s">
        <v>27</v>
      </c>
      <c r="H9" s="9" t="s">
        <v>21</v>
      </c>
      <c r="I9" s="9" t="s">
        <v>36</v>
      </c>
      <c r="J9" s="4">
        <f>D33</f>
        <v>6136.8499999999985</v>
      </c>
      <c r="K9" s="16" t="s">
        <v>47</v>
      </c>
      <c r="L9" s="11" t="s">
        <v>39</v>
      </c>
      <c r="M9" s="13" t="s">
        <v>44</v>
      </c>
    </row>
    <row r="10" spans="1:13" x14ac:dyDescent="0.25">
      <c r="A10" t="s">
        <v>28</v>
      </c>
      <c r="B10" s="10" t="s">
        <v>31</v>
      </c>
      <c r="C10" s="3"/>
      <c r="D10" s="3">
        <v>35000</v>
      </c>
      <c r="F10" t="s">
        <v>34</v>
      </c>
      <c r="G10" s="10" t="s">
        <v>35</v>
      </c>
      <c r="H10" s="3"/>
      <c r="I10" s="3">
        <f>J10</f>
        <v>66136.850000000006</v>
      </c>
      <c r="J10" s="4">
        <f>SUM(J7:J9)</f>
        <v>66136.850000000006</v>
      </c>
      <c r="K10" t="s">
        <v>23</v>
      </c>
      <c r="L10" s="4"/>
    </row>
    <row r="11" spans="1:13" x14ac:dyDescent="0.25">
      <c r="A11" t="s">
        <v>29</v>
      </c>
      <c r="B11" t="s">
        <v>30</v>
      </c>
      <c r="C11" s="3">
        <v>3000</v>
      </c>
      <c r="D11" s="3">
        <v>20000</v>
      </c>
      <c r="F11" t="s">
        <v>29</v>
      </c>
      <c r="G11" t="s">
        <v>33</v>
      </c>
      <c r="H11" s="3">
        <v>3000</v>
      </c>
      <c r="I11" s="3"/>
      <c r="L11" s="4">
        <v>19000</v>
      </c>
      <c r="M11" s="4">
        <f>L11+H11</f>
        <v>22000</v>
      </c>
    </row>
    <row r="12" spans="1:13" x14ac:dyDescent="0.25">
      <c r="C12" s="3"/>
      <c r="D12" s="3"/>
      <c r="H12" s="3"/>
      <c r="I12" s="3"/>
      <c r="L12" s="4"/>
    </row>
    <row r="13" spans="1:13" x14ac:dyDescent="0.25">
      <c r="A13" s="2" t="s">
        <v>23</v>
      </c>
      <c r="B13" s="2"/>
      <c r="C13" s="7">
        <f>SUM(C10:C12)</f>
        <v>3000</v>
      </c>
      <c r="D13" s="7">
        <f>SUM(D10:D12)</f>
        <v>55000</v>
      </c>
      <c r="F13" s="2" t="s">
        <v>23</v>
      </c>
      <c r="G13" s="2"/>
      <c r="H13" s="7">
        <f>SUM(H10:H12)</f>
        <v>3000</v>
      </c>
      <c r="I13" s="7">
        <f>SUM(I10:I12)</f>
        <v>66136.850000000006</v>
      </c>
      <c r="L13" s="4"/>
    </row>
    <row r="14" spans="1:13" x14ac:dyDescent="0.25">
      <c r="L14" s="4"/>
    </row>
    <row r="15" spans="1:13" x14ac:dyDescent="0.25">
      <c r="B15" s="1"/>
      <c r="C15" s="24" t="s">
        <v>2</v>
      </c>
      <c r="D15" s="24"/>
      <c r="G15" s="9"/>
      <c r="H15" s="24" t="s">
        <v>2</v>
      </c>
      <c r="I15" s="24"/>
      <c r="J15" s="11" t="s">
        <v>37</v>
      </c>
      <c r="K15" s="13"/>
      <c r="L15" s="4"/>
    </row>
    <row r="16" spans="1:13" x14ac:dyDescent="0.25">
      <c r="A16" s="1" t="s">
        <v>3</v>
      </c>
      <c r="B16" s="1" t="s">
        <v>25</v>
      </c>
      <c r="C16" s="1" t="s">
        <v>18</v>
      </c>
      <c r="D16" s="1" t="s">
        <v>19</v>
      </c>
      <c r="F16" s="9" t="s">
        <v>3</v>
      </c>
      <c r="G16" s="9" t="s">
        <v>25</v>
      </c>
      <c r="H16" s="9" t="s">
        <v>18</v>
      </c>
      <c r="I16" s="9" t="s">
        <v>36</v>
      </c>
      <c r="J16" s="11" t="s">
        <v>38</v>
      </c>
      <c r="K16" s="13"/>
      <c r="L16" s="4"/>
    </row>
    <row r="17" spans="1:12" x14ac:dyDescent="0.25">
      <c r="A17" t="s">
        <v>4</v>
      </c>
      <c r="C17" s="4"/>
      <c r="D17" s="4"/>
      <c r="F17" t="s">
        <v>4</v>
      </c>
      <c r="H17" s="4"/>
      <c r="I17" s="4">
        <v>8170.55</v>
      </c>
      <c r="J17" s="4"/>
      <c r="K17" s="4" t="s">
        <v>48</v>
      </c>
      <c r="L17" s="4"/>
    </row>
    <row r="18" spans="1:12" x14ac:dyDescent="0.25">
      <c r="A18" t="s">
        <v>5</v>
      </c>
      <c r="C18" s="4"/>
      <c r="D18" s="4"/>
      <c r="F18" t="s">
        <v>5</v>
      </c>
      <c r="H18" s="4"/>
      <c r="I18" s="4">
        <v>10056.41</v>
      </c>
      <c r="J18" s="4"/>
      <c r="K18" s="4"/>
      <c r="L18" s="4"/>
    </row>
    <row r="19" spans="1:12" x14ac:dyDescent="0.25">
      <c r="A19" t="s">
        <v>6</v>
      </c>
      <c r="C19" s="4"/>
      <c r="D19" s="4"/>
      <c r="F19" t="s">
        <v>6</v>
      </c>
      <c r="H19" s="4"/>
      <c r="I19" s="20">
        <v>10167.790000000001</v>
      </c>
      <c r="J19" s="4"/>
      <c r="K19" s="4"/>
      <c r="L19" s="4"/>
    </row>
    <row r="20" spans="1:12" x14ac:dyDescent="0.25">
      <c r="A20" t="s">
        <v>7</v>
      </c>
      <c r="C20" s="4"/>
      <c r="D20" s="4">
        <v>1702.46</v>
      </c>
      <c r="F20" t="s">
        <v>7</v>
      </c>
      <c r="H20" s="4"/>
      <c r="I20" s="20">
        <f>14975.82+1765.31</f>
        <v>16741.13</v>
      </c>
      <c r="J20" s="4"/>
      <c r="K20" s="4"/>
      <c r="L20" s="4"/>
    </row>
    <row r="21" spans="1:12" x14ac:dyDescent="0.25">
      <c r="A21" t="s">
        <v>8</v>
      </c>
      <c r="C21" s="4"/>
      <c r="D21" s="4">
        <v>3225.21</v>
      </c>
      <c r="F21" t="s">
        <v>8</v>
      </c>
      <c r="H21" s="4"/>
      <c r="I21" s="20">
        <v>10848.61</v>
      </c>
      <c r="J21" s="4"/>
      <c r="K21" s="4"/>
      <c r="L21" s="4"/>
    </row>
    <row r="22" spans="1:12" x14ac:dyDescent="0.25">
      <c r="A22" t="s">
        <v>10</v>
      </c>
      <c r="C22" s="4"/>
      <c r="D22" s="4">
        <v>2973.92</v>
      </c>
      <c r="F22" t="s">
        <v>10</v>
      </c>
      <c r="H22" s="4"/>
      <c r="I22" s="19">
        <v>21742.42</v>
      </c>
      <c r="J22" s="4"/>
      <c r="K22" s="4"/>
      <c r="L22" s="4"/>
    </row>
    <row r="23" spans="1:12" x14ac:dyDescent="0.25">
      <c r="A23" t="s">
        <v>11</v>
      </c>
      <c r="C23" s="4"/>
      <c r="D23" s="4">
        <v>6295.67</v>
      </c>
      <c r="F23" t="s">
        <v>11</v>
      </c>
      <c r="H23" s="4"/>
      <c r="I23" s="4"/>
      <c r="J23" s="4"/>
      <c r="K23" s="17" t="s">
        <v>49</v>
      </c>
      <c r="L23" s="18"/>
    </row>
    <row r="24" spans="1:12" x14ac:dyDescent="0.25">
      <c r="A24" t="s">
        <v>17</v>
      </c>
      <c r="C24" s="4"/>
      <c r="D24" s="4">
        <v>7045.63</v>
      </c>
      <c r="F24" t="s">
        <v>17</v>
      </c>
      <c r="H24" s="4"/>
      <c r="I24" s="4"/>
      <c r="J24" s="4"/>
      <c r="K24" s="4"/>
      <c r="L24" s="4"/>
    </row>
    <row r="25" spans="1:12" x14ac:dyDescent="0.25">
      <c r="A25" t="s">
        <v>12</v>
      </c>
      <c r="C25" s="4"/>
      <c r="D25" s="4">
        <v>7220.43</v>
      </c>
      <c r="F25" t="s">
        <v>12</v>
      </c>
      <c r="H25" s="4"/>
      <c r="I25" s="4"/>
      <c r="J25" s="4"/>
      <c r="K25" s="4"/>
      <c r="L25" s="4"/>
    </row>
    <row r="26" spans="1:12" x14ac:dyDescent="0.25">
      <c r="A26" t="s">
        <v>13</v>
      </c>
      <c r="C26" s="4"/>
      <c r="D26" s="4">
        <v>4868.66</v>
      </c>
      <c r="F26" t="s">
        <v>13</v>
      </c>
      <c r="H26" s="4"/>
      <c r="I26" s="4"/>
      <c r="J26" s="4"/>
      <c r="K26" s="4"/>
      <c r="L26" s="4"/>
    </row>
    <row r="27" spans="1:12" x14ac:dyDescent="0.25">
      <c r="A27" t="s">
        <v>14</v>
      </c>
      <c r="C27" s="4"/>
      <c r="D27" s="4">
        <v>7034.69</v>
      </c>
      <c r="F27" t="s">
        <v>14</v>
      </c>
      <c r="H27" s="4"/>
      <c r="I27" s="4"/>
      <c r="J27" s="4"/>
      <c r="K27" s="4"/>
      <c r="L27" s="4"/>
    </row>
    <row r="28" spans="1:12" x14ac:dyDescent="0.25">
      <c r="A28" t="s">
        <v>15</v>
      </c>
      <c r="C28" s="4"/>
      <c r="D28" s="4">
        <v>1939.22</v>
      </c>
      <c r="F28" t="s">
        <v>15</v>
      </c>
      <c r="H28" s="4"/>
      <c r="I28" s="4"/>
      <c r="J28" s="4"/>
      <c r="K28" s="4"/>
      <c r="L28" s="4"/>
    </row>
    <row r="29" spans="1:12" x14ac:dyDescent="0.25">
      <c r="A29" t="s">
        <v>16</v>
      </c>
      <c r="C29" s="4"/>
      <c r="D29" s="4">
        <f>3333.93+3223.33</f>
        <v>6557.26</v>
      </c>
      <c r="F29" t="s">
        <v>16</v>
      </c>
      <c r="H29" s="4"/>
      <c r="I29" s="4"/>
      <c r="J29" s="4"/>
      <c r="K29" s="4"/>
      <c r="L29" s="4"/>
    </row>
    <row r="30" spans="1:12" x14ac:dyDescent="0.25">
      <c r="A30" s="2" t="s">
        <v>23</v>
      </c>
      <c r="B30" s="2"/>
      <c r="C30" s="5">
        <f>SUM(C17:C29)</f>
        <v>0</v>
      </c>
      <c r="D30" s="5">
        <f>SUM(D17:D29)</f>
        <v>48863.15</v>
      </c>
      <c r="F30" s="2" t="s">
        <v>23</v>
      </c>
      <c r="G30" s="2"/>
      <c r="H30" s="5">
        <f>SUM(H17:H29)</f>
        <v>0</v>
      </c>
      <c r="I30" s="5">
        <f>I10-SUM(I17:I29)</f>
        <v>-11590.059999999998</v>
      </c>
      <c r="J30" s="12">
        <f>SUM(J17:J22)</f>
        <v>0</v>
      </c>
      <c r="K30" s="15"/>
      <c r="L30" s="4"/>
    </row>
    <row r="31" spans="1:12" x14ac:dyDescent="0.25">
      <c r="E31" s="14" t="s">
        <v>42</v>
      </c>
      <c r="L31" s="4"/>
    </row>
    <row r="32" spans="1:12" x14ac:dyDescent="0.25">
      <c r="E32" s="14" t="s">
        <v>43</v>
      </c>
      <c r="F32" s="2" t="s">
        <v>24</v>
      </c>
      <c r="G32" s="2"/>
      <c r="H32" s="6">
        <f>H13-H30</f>
        <v>3000</v>
      </c>
      <c r="I32" s="5">
        <f>I30-J30</f>
        <v>-11590.059999999998</v>
      </c>
      <c r="L32" s="4"/>
    </row>
    <row r="33" spans="1:9" x14ac:dyDescent="0.25">
      <c r="A33" s="2" t="s">
        <v>24</v>
      </c>
      <c r="B33" s="2"/>
      <c r="C33" s="6">
        <f>C13-C30</f>
        <v>3000</v>
      </c>
      <c r="D33" s="5">
        <f>D13-D30</f>
        <v>6136.8499999999985</v>
      </c>
    </row>
    <row r="34" spans="1:9" x14ac:dyDescent="0.25">
      <c r="H34" t="s">
        <v>50</v>
      </c>
      <c r="I34" s="4">
        <f>D30</f>
        <v>48863.15</v>
      </c>
    </row>
    <row r="35" spans="1:9" x14ac:dyDescent="0.25">
      <c r="H35" t="s">
        <v>51</v>
      </c>
      <c r="I35" s="4">
        <f>SUM(I17:I22)</f>
        <v>77726.91</v>
      </c>
    </row>
    <row r="36" spans="1:9" x14ac:dyDescent="0.25">
      <c r="H36" t="s">
        <v>52</v>
      </c>
      <c r="I36" s="4">
        <f>SUM(I34:I35)</f>
        <v>126590.06</v>
      </c>
    </row>
    <row r="37" spans="1:9" x14ac:dyDescent="0.25">
      <c r="H37" t="s">
        <v>53</v>
      </c>
      <c r="I37" s="23">
        <v>-20000</v>
      </c>
    </row>
    <row r="38" spans="1:9" x14ac:dyDescent="0.25">
      <c r="H38" t="s">
        <v>55</v>
      </c>
      <c r="I38" s="4">
        <f>I32</f>
        <v>-11590.059999999998</v>
      </c>
    </row>
    <row r="39" spans="1:9" x14ac:dyDescent="0.25">
      <c r="H39" s="21" t="s">
        <v>54</v>
      </c>
      <c r="I39" s="22">
        <f>SUM(I36:I38)</f>
        <v>95000</v>
      </c>
    </row>
  </sheetData>
  <mergeCells count="4">
    <mergeCell ref="C8:D8"/>
    <mergeCell ref="C15:D15"/>
    <mergeCell ref="H8:I8"/>
    <mergeCell ref="H15:I1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1D68-26E4-4AF8-B62D-30FBFD7B24C8}">
  <dimension ref="A1:D31"/>
  <sheetViews>
    <sheetView topLeftCell="A13" workbookViewId="0">
      <selection activeCell="F17" sqref="F17"/>
    </sheetView>
  </sheetViews>
  <sheetFormatPr baseColWidth="10" defaultRowHeight="15" x14ac:dyDescent="0.25"/>
  <cols>
    <col min="1" max="1" width="17.5703125" bestFit="1" customWidth="1"/>
    <col min="2" max="2" width="23.140625" customWidth="1"/>
    <col min="3" max="3" width="19.140625" customWidth="1"/>
    <col min="4" max="4" width="21" customWidth="1"/>
    <col min="5" max="5" width="17" customWidth="1"/>
    <col min="6" max="6" width="16.42578125" customWidth="1"/>
  </cols>
  <sheetData>
    <row r="1" spans="1:4" x14ac:dyDescent="0.25">
      <c r="A1" t="s">
        <v>0</v>
      </c>
    </row>
    <row r="3" spans="1:4" x14ac:dyDescent="0.25">
      <c r="A3" t="s">
        <v>1</v>
      </c>
    </row>
    <row r="4" spans="1:4" x14ac:dyDescent="0.25">
      <c r="D4" s="1"/>
    </row>
    <row r="6" spans="1:4" x14ac:dyDescent="0.25">
      <c r="C6" s="24" t="s">
        <v>22</v>
      </c>
      <c r="D6" s="24"/>
    </row>
    <row r="7" spans="1:4" x14ac:dyDescent="0.25">
      <c r="A7" t="s">
        <v>20</v>
      </c>
      <c r="C7" s="1" t="s">
        <v>21</v>
      </c>
      <c r="D7" s="1" t="s">
        <v>19</v>
      </c>
    </row>
    <row r="8" spans="1:4" x14ac:dyDescent="0.25">
      <c r="C8" s="3"/>
      <c r="D8" s="3"/>
    </row>
    <row r="9" spans="1:4" x14ac:dyDescent="0.25">
      <c r="C9" s="3"/>
      <c r="D9" s="3"/>
    </row>
    <row r="10" spans="1:4" x14ac:dyDescent="0.25">
      <c r="C10" s="3"/>
      <c r="D10" s="3"/>
    </row>
    <row r="11" spans="1:4" x14ac:dyDescent="0.25">
      <c r="A11" s="2" t="s">
        <v>23</v>
      </c>
      <c r="B11" s="2"/>
      <c r="C11" s="7">
        <f>SUM(C8:C10)</f>
        <v>0</v>
      </c>
      <c r="D11" s="7">
        <f>SUM(D8:D10)</f>
        <v>0</v>
      </c>
    </row>
    <row r="13" spans="1:4" x14ac:dyDescent="0.25">
      <c r="B13" s="1"/>
      <c r="C13" s="24" t="s">
        <v>2</v>
      </c>
      <c r="D13" s="24"/>
    </row>
    <row r="14" spans="1:4" x14ac:dyDescent="0.25">
      <c r="A14" s="1" t="s">
        <v>3</v>
      </c>
      <c r="B14" s="1" t="s">
        <v>25</v>
      </c>
      <c r="C14" s="1" t="s">
        <v>18</v>
      </c>
      <c r="D14" s="1" t="s">
        <v>19</v>
      </c>
    </row>
    <row r="15" spans="1:4" x14ac:dyDescent="0.25">
      <c r="A15" t="s">
        <v>4</v>
      </c>
      <c r="C15" s="4"/>
      <c r="D15" s="4"/>
    </row>
    <row r="16" spans="1:4" x14ac:dyDescent="0.25">
      <c r="A16" t="s">
        <v>5</v>
      </c>
      <c r="C16" s="4"/>
      <c r="D16" s="4"/>
    </row>
    <row r="17" spans="1:4" x14ac:dyDescent="0.25">
      <c r="A17" t="s">
        <v>6</v>
      </c>
      <c r="C17" s="4"/>
      <c r="D17" s="4"/>
    </row>
    <row r="18" spans="1:4" x14ac:dyDescent="0.25">
      <c r="A18" t="s">
        <v>7</v>
      </c>
      <c r="C18" s="4"/>
      <c r="D18" s="4"/>
    </row>
    <row r="19" spans="1:4" x14ac:dyDescent="0.25">
      <c r="A19" t="s">
        <v>8</v>
      </c>
      <c r="C19" s="4"/>
      <c r="D19" s="4"/>
    </row>
    <row r="20" spans="1:4" x14ac:dyDescent="0.25">
      <c r="A20" t="s">
        <v>9</v>
      </c>
      <c r="C20" s="4"/>
      <c r="D20" s="4"/>
    </row>
    <row r="21" spans="1:4" x14ac:dyDescent="0.25">
      <c r="A21" t="s">
        <v>10</v>
      </c>
      <c r="C21" s="4"/>
      <c r="D21" s="4"/>
    </row>
    <row r="22" spans="1:4" x14ac:dyDescent="0.25">
      <c r="A22" t="s">
        <v>11</v>
      </c>
      <c r="C22" s="4"/>
      <c r="D22" s="4"/>
    </row>
    <row r="23" spans="1:4" x14ac:dyDescent="0.25">
      <c r="A23" t="s">
        <v>17</v>
      </c>
      <c r="C23" s="4"/>
      <c r="D23" s="4"/>
    </row>
    <row r="24" spans="1:4" x14ac:dyDescent="0.25">
      <c r="A24" t="s">
        <v>12</v>
      </c>
      <c r="C24" s="4"/>
      <c r="D24" s="4"/>
    </row>
    <row r="25" spans="1:4" x14ac:dyDescent="0.25">
      <c r="A25" t="s">
        <v>13</v>
      </c>
      <c r="C25" s="4"/>
      <c r="D25" s="4"/>
    </row>
    <row r="26" spans="1:4" x14ac:dyDescent="0.25">
      <c r="A26" t="s">
        <v>14</v>
      </c>
      <c r="C26" s="4"/>
      <c r="D26" s="4"/>
    </row>
    <row r="27" spans="1:4" x14ac:dyDescent="0.25">
      <c r="A27" t="s">
        <v>15</v>
      </c>
      <c r="C27" s="4"/>
      <c r="D27" s="4"/>
    </row>
    <row r="28" spans="1:4" x14ac:dyDescent="0.25">
      <c r="A28" t="s">
        <v>16</v>
      </c>
      <c r="C28" s="4"/>
      <c r="D28" s="4"/>
    </row>
    <row r="29" spans="1:4" x14ac:dyDescent="0.25">
      <c r="A29" s="2" t="s">
        <v>23</v>
      </c>
      <c r="B29" s="2"/>
      <c r="C29" s="5">
        <f>SUM(C15:C28)</f>
        <v>0</v>
      </c>
      <c r="D29" s="5">
        <f>SUM(D15:D28)</f>
        <v>0</v>
      </c>
    </row>
    <row r="31" spans="1:4" x14ac:dyDescent="0.25">
      <c r="A31" s="2" t="s">
        <v>24</v>
      </c>
      <c r="B31" s="2"/>
      <c r="C31" s="6">
        <f>C11-C29</f>
        <v>0</v>
      </c>
      <c r="D31" s="6">
        <f>D11-D29</f>
        <v>0</v>
      </c>
    </row>
  </sheetData>
  <mergeCells count="2">
    <mergeCell ref="C6:D6"/>
    <mergeCell ref="C13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29A4-D660-40C2-A6A9-2875CA84073C}">
  <dimension ref="A1:D31"/>
  <sheetViews>
    <sheetView topLeftCell="A13" workbookViewId="0">
      <selection activeCell="F17" sqref="F17"/>
    </sheetView>
  </sheetViews>
  <sheetFormatPr baseColWidth="10" defaultRowHeight="15" x14ac:dyDescent="0.25"/>
  <cols>
    <col min="1" max="1" width="17.5703125" bestFit="1" customWidth="1"/>
    <col min="2" max="2" width="23.140625" customWidth="1"/>
    <col min="3" max="3" width="19.140625" customWidth="1"/>
    <col min="4" max="4" width="21" customWidth="1"/>
    <col min="5" max="5" width="17" customWidth="1"/>
    <col min="6" max="6" width="16.42578125" customWidth="1"/>
  </cols>
  <sheetData>
    <row r="1" spans="1:4" x14ac:dyDescent="0.25">
      <c r="A1" t="s">
        <v>0</v>
      </c>
    </row>
    <row r="3" spans="1:4" x14ac:dyDescent="0.25">
      <c r="A3" t="s">
        <v>1</v>
      </c>
    </row>
    <row r="4" spans="1:4" x14ac:dyDescent="0.25">
      <c r="D4" s="1"/>
    </row>
    <row r="6" spans="1:4" x14ac:dyDescent="0.25">
      <c r="C6" s="24" t="s">
        <v>22</v>
      </c>
      <c r="D6" s="24"/>
    </row>
    <row r="7" spans="1:4" x14ac:dyDescent="0.25">
      <c r="A7" t="s">
        <v>20</v>
      </c>
      <c r="C7" s="1" t="s">
        <v>21</v>
      </c>
      <c r="D7" s="1" t="s">
        <v>19</v>
      </c>
    </row>
    <row r="8" spans="1:4" x14ac:dyDescent="0.25">
      <c r="C8" s="3"/>
      <c r="D8" s="3"/>
    </row>
    <row r="9" spans="1:4" x14ac:dyDescent="0.25">
      <c r="C9" s="3"/>
      <c r="D9" s="3"/>
    </row>
    <row r="10" spans="1:4" x14ac:dyDescent="0.25">
      <c r="C10" s="3"/>
      <c r="D10" s="3"/>
    </row>
    <row r="11" spans="1:4" x14ac:dyDescent="0.25">
      <c r="A11" s="2" t="s">
        <v>23</v>
      </c>
      <c r="B11" s="2"/>
      <c r="C11" s="7">
        <f>SUM(C8:C10)</f>
        <v>0</v>
      </c>
      <c r="D11" s="7">
        <f>SUM(D8:D10)</f>
        <v>0</v>
      </c>
    </row>
    <row r="13" spans="1:4" x14ac:dyDescent="0.25">
      <c r="B13" s="1"/>
      <c r="C13" s="24" t="s">
        <v>2</v>
      </c>
      <c r="D13" s="24"/>
    </row>
    <row r="14" spans="1:4" x14ac:dyDescent="0.25">
      <c r="A14" s="1" t="s">
        <v>3</v>
      </c>
      <c r="B14" s="1" t="s">
        <v>25</v>
      </c>
      <c r="C14" s="1" t="s">
        <v>18</v>
      </c>
      <c r="D14" s="1" t="s">
        <v>19</v>
      </c>
    </row>
    <row r="15" spans="1:4" x14ac:dyDescent="0.25">
      <c r="A15" t="s">
        <v>4</v>
      </c>
      <c r="C15" s="4"/>
      <c r="D15" s="4"/>
    </row>
    <row r="16" spans="1:4" x14ac:dyDescent="0.25">
      <c r="A16" t="s">
        <v>5</v>
      </c>
      <c r="C16" s="4"/>
      <c r="D16" s="4"/>
    </row>
    <row r="17" spans="1:4" x14ac:dyDescent="0.25">
      <c r="A17" t="s">
        <v>6</v>
      </c>
      <c r="C17" s="4"/>
      <c r="D17" s="4"/>
    </row>
    <row r="18" spans="1:4" x14ac:dyDescent="0.25">
      <c r="A18" t="s">
        <v>7</v>
      </c>
      <c r="C18" s="4"/>
      <c r="D18" s="4"/>
    </row>
    <row r="19" spans="1:4" x14ac:dyDescent="0.25">
      <c r="A19" t="s">
        <v>8</v>
      </c>
      <c r="C19" s="4"/>
      <c r="D19" s="4"/>
    </row>
    <row r="20" spans="1:4" x14ac:dyDescent="0.25">
      <c r="A20" t="s">
        <v>9</v>
      </c>
      <c r="C20" s="4"/>
      <c r="D20" s="4"/>
    </row>
    <row r="21" spans="1:4" x14ac:dyDescent="0.25">
      <c r="A21" t="s">
        <v>10</v>
      </c>
      <c r="C21" s="4"/>
      <c r="D21" s="4"/>
    </row>
    <row r="22" spans="1:4" x14ac:dyDescent="0.25">
      <c r="A22" t="s">
        <v>11</v>
      </c>
      <c r="C22" s="4"/>
      <c r="D22" s="4"/>
    </row>
    <row r="23" spans="1:4" x14ac:dyDescent="0.25">
      <c r="A23" t="s">
        <v>17</v>
      </c>
      <c r="C23" s="4"/>
      <c r="D23" s="4"/>
    </row>
    <row r="24" spans="1:4" x14ac:dyDescent="0.25">
      <c r="A24" t="s">
        <v>12</v>
      </c>
      <c r="C24" s="4"/>
      <c r="D24" s="4"/>
    </row>
    <row r="25" spans="1:4" x14ac:dyDescent="0.25">
      <c r="A25" t="s">
        <v>13</v>
      </c>
      <c r="C25" s="4"/>
      <c r="D25" s="4"/>
    </row>
    <row r="26" spans="1:4" x14ac:dyDescent="0.25">
      <c r="A26" t="s">
        <v>14</v>
      </c>
      <c r="C26" s="4"/>
      <c r="D26" s="4"/>
    </row>
    <row r="27" spans="1:4" x14ac:dyDescent="0.25">
      <c r="A27" t="s">
        <v>15</v>
      </c>
      <c r="C27" s="4"/>
      <c r="D27" s="4"/>
    </row>
    <row r="28" spans="1:4" x14ac:dyDescent="0.25">
      <c r="A28" t="s">
        <v>16</v>
      </c>
      <c r="C28" s="4"/>
      <c r="D28" s="4"/>
    </row>
    <row r="29" spans="1:4" x14ac:dyDescent="0.25">
      <c r="A29" s="2" t="s">
        <v>23</v>
      </c>
      <c r="B29" s="2"/>
      <c r="C29" s="5">
        <f>SUM(C15:C28)</f>
        <v>0</v>
      </c>
      <c r="D29" s="5">
        <f>SUM(D15:D28)</f>
        <v>0</v>
      </c>
    </row>
    <row r="31" spans="1:4" x14ac:dyDescent="0.25">
      <c r="A31" s="2" t="s">
        <v>24</v>
      </c>
      <c r="B31" s="2"/>
      <c r="C31" s="6">
        <f>C11-C29</f>
        <v>0</v>
      </c>
      <c r="D31" s="6">
        <f>D11-D29</f>
        <v>0</v>
      </c>
    </row>
  </sheetData>
  <mergeCells count="2">
    <mergeCell ref="C13:D13"/>
    <mergeCell ref="C6:D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 (3)</vt:lpstr>
      <vt:lpstr>Feuil1 (2)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Direction administrative</cp:lastModifiedBy>
  <dcterms:created xsi:type="dcterms:W3CDTF">2019-06-20T08:44:29Z</dcterms:created>
  <dcterms:modified xsi:type="dcterms:W3CDTF">2020-07-07T08:28:47Z</dcterms:modified>
</cp:coreProperties>
</file>