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hristian\TRIANGLE\"/>
    </mc:Choice>
  </mc:AlternateContent>
  <xr:revisionPtr revIDLastSave="0" documentId="8_{1EDCD317-CBA4-4311-87DD-C55D656BA6F6}" xr6:coauthVersionLast="45" xr6:coauthVersionMax="45" xr10:uidLastSave="{00000000-0000-0000-0000-000000000000}"/>
  <bookViews>
    <workbookView xWindow="-120" yWindow="-120" windowWidth="29040" windowHeight="15840" xr2:uid="{EF3978D4-59D6-4675-8EA3-05D973AA806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0" i="1" l="1"/>
  <c r="L67" i="1"/>
  <c r="H51" i="1" l="1"/>
  <c r="J68" i="1"/>
  <c r="F50" i="1" l="1"/>
  <c r="G43" i="1" l="1"/>
  <c r="G44" i="1"/>
  <c r="F67" i="1"/>
  <c r="E67" i="1"/>
  <c r="D67" i="1"/>
  <c r="G66" i="1"/>
  <c r="G65" i="1"/>
  <c r="G64" i="1"/>
  <c r="G63" i="1"/>
  <c r="G62" i="1"/>
  <c r="G61" i="1"/>
  <c r="G60" i="1"/>
  <c r="G59" i="1"/>
  <c r="G58" i="1"/>
  <c r="G57" i="1"/>
  <c r="G56" i="1"/>
  <c r="G55" i="1"/>
  <c r="E50" i="1"/>
  <c r="D50" i="1"/>
  <c r="G49" i="1"/>
  <c r="G48" i="1"/>
  <c r="G47" i="1"/>
  <c r="G46" i="1"/>
  <c r="G45" i="1"/>
  <c r="G42" i="1"/>
  <c r="G41" i="1"/>
  <c r="G40" i="1"/>
  <c r="G39" i="1"/>
  <c r="G38" i="1"/>
  <c r="G37" i="1"/>
  <c r="G36" i="1"/>
  <c r="F32" i="1"/>
  <c r="E32" i="1"/>
  <c r="D32" i="1"/>
  <c r="G31" i="1"/>
  <c r="G30" i="1"/>
  <c r="G29" i="1"/>
  <c r="G28" i="1"/>
  <c r="G27" i="1"/>
  <c r="G26" i="1"/>
  <c r="G25" i="1"/>
  <c r="G24" i="1"/>
  <c r="G23" i="1"/>
  <c r="G22" i="1"/>
  <c r="G21" i="1"/>
  <c r="G20" i="1"/>
  <c r="G5" i="1"/>
  <c r="G6" i="1"/>
  <c r="G7" i="1"/>
  <c r="G8" i="1"/>
  <c r="G9" i="1"/>
  <c r="G10" i="1"/>
  <c r="G11" i="1"/>
  <c r="G12" i="1"/>
  <c r="G13" i="1"/>
  <c r="G14" i="1"/>
  <c r="G15" i="1"/>
  <c r="G4" i="1"/>
  <c r="F16" i="1"/>
  <c r="E16" i="1"/>
  <c r="D16" i="1"/>
  <c r="G67" i="1" l="1"/>
  <c r="G32" i="1"/>
  <c r="L32" i="1" s="1"/>
  <c r="G50" i="1"/>
  <c r="G16" i="1"/>
  <c r="L16" i="1" s="1"/>
</calcChain>
</file>

<file path=xl/sharedStrings.xml><?xml version="1.0" encoding="utf-8"?>
<sst xmlns="http://schemas.openxmlformats.org/spreadsheetml/2006/main" count="73" uniqueCount="30">
  <si>
    <t>DEPENSES</t>
  </si>
  <si>
    <t>RECETTES</t>
  </si>
  <si>
    <t>Mois</t>
  </si>
  <si>
    <t>Travailleur</t>
  </si>
  <si>
    <t>Contrat</t>
  </si>
  <si>
    <t>Bruno</t>
  </si>
  <si>
    <t>Nadège</t>
  </si>
  <si>
    <t>TOTAL</t>
  </si>
  <si>
    <t>Total</t>
  </si>
  <si>
    <t>PCS 2019</t>
  </si>
  <si>
    <t>VFL</t>
  </si>
  <si>
    <t>Différence</t>
  </si>
  <si>
    <t>ANNEE 2020</t>
  </si>
  <si>
    <t>Valentin</t>
  </si>
  <si>
    <t>PCS 2020</t>
  </si>
  <si>
    <t>ANNEES 2019-2020</t>
  </si>
  <si>
    <t>ANNEES 2020-2021</t>
  </si>
  <si>
    <t>Charles</t>
  </si>
  <si>
    <t>Vasco</t>
  </si>
  <si>
    <t>Mélissa</t>
  </si>
  <si>
    <t xml:space="preserve">Mélissa </t>
  </si>
  <si>
    <t>TP CDD 1an</t>
  </si>
  <si>
    <t>TP CDD 1 an</t>
  </si>
  <si>
    <t>TP CDD 6 m</t>
  </si>
  <si>
    <t>TP CDD 2,5 m</t>
  </si>
  <si>
    <t>MT CDD 6 m</t>
  </si>
  <si>
    <t>PCS 2021</t>
  </si>
  <si>
    <t>ANNEE 2021</t>
  </si>
  <si>
    <t>COVID FRB</t>
  </si>
  <si>
    <t>Suppl PCS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</si>
</sst>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8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/>
    <xf numFmtId="4" fontId="0" fillId="0" borderId="6" xfId="0" applyNumberFormat="1" applyBorder="1"/>
    <xf numFmtId="4" fontId="0" fillId="0" borderId="7" xfId="0" applyNumberFormat="1" applyBorder="1"/>
    <xf numFmtId="0" fontId="0" fillId="0" borderId="0" xfId="0" applyBorder="1"/>
    <xf numFmtId="4" fontId="0" fillId="0" borderId="0" xfId="0" applyNumberFormat="1" applyBorder="1"/>
    <xf numFmtId="4" fontId="0" fillId="0" borderId="9" xfId="0" applyNumberFormat="1" applyBorder="1"/>
    <xf numFmtId="0" fontId="0" fillId="0" borderId="10" xfId="0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1" xfId="0" applyBorder="1" applyAlignment="1">
      <alignment horizontal="center"/>
    </xf>
    <xf numFmtId="4" fontId="0" fillId="0" borderId="12" xfId="0" applyNumberFormat="1" applyBorder="1"/>
    <xf numFmtId="4" fontId="0" fillId="0" borderId="13" xfId="0" applyNumberFormat="1" applyBorder="1"/>
    <xf numFmtId="4" fontId="0" fillId="0" borderId="14" xfId="0" applyNumberFormat="1" applyBorder="1"/>
    <xf numFmtId="0" fontId="0" fillId="0" borderId="12" xfId="0" applyBorder="1" applyAlignment="1">
      <alignment horizontal="center"/>
    </xf>
    <xf numFmtId="4" fontId="0" fillId="0" borderId="1" xfId="0" applyNumberFormat="1" applyBorder="1"/>
    <xf numFmtId="0" fontId="0" fillId="0" borderId="1" xfId="0" applyFill="1" applyBorder="1" applyAlignment="1">
      <alignment horizontal="center"/>
    </xf>
    <xf numFmtId="4" fontId="0" fillId="2" borderId="12" xfId="0" applyNumberFormat="1" applyFill="1" applyBorder="1"/>
    <xf numFmtId="4" fontId="0" fillId="2" borderId="13" xfId="0" applyNumberFormat="1" applyFill="1" applyBorder="1"/>
    <xf numFmtId="4" fontId="0" fillId="3" borderId="0" xfId="0" applyNumberFormat="1" applyFill="1" applyBorder="1"/>
    <xf numFmtId="4" fontId="0" fillId="4" borderId="13" xfId="0" applyNumberFormat="1" applyFill="1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4" fontId="0" fillId="6" borderId="0" xfId="0" applyNumberFormat="1" applyFill="1" applyBorder="1"/>
    <xf numFmtId="4" fontId="0" fillId="6" borderId="12" xfId="0" applyNumberFormat="1" applyFill="1" applyBorder="1"/>
    <xf numFmtId="4" fontId="0" fillId="6" borderId="13" xfId="0" applyNumberFormat="1" applyFill="1" applyBorder="1"/>
    <xf numFmtId="0" fontId="0" fillId="0" borderId="12" xfId="0" applyBorder="1"/>
    <xf numFmtId="17" fontId="0" fillId="0" borderId="5" xfId="0" applyNumberFormat="1" applyBorder="1" applyAlignment="1">
      <alignment horizontal="left"/>
    </xf>
    <xf numFmtId="17" fontId="0" fillId="0" borderId="8" xfId="0" applyNumberFormat="1" applyBorder="1" applyAlignment="1">
      <alignment horizontal="left"/>
    </xf>
    <xf numFmtId="17" fontId="0" fillId="0" borderId="0" xfId="0" applyNumberFormat="1" applyBorder="1" applyAlignment="1">
      <alignment horizontal="left"/>
    </xf>
    <xf numFmtId="4" fontId="2" fillId="0" borderId="4" xfId="0" applyNumberFormat="1" applyFont="1" applyBorder="1"/>
    <xf numFmtId="4" fontId="0" fillId="0" borderId="0" xfId="0" applyNumberFormat="1"/>
    <xf numFmtId="164" fontId="0" fillId="0" borderId="8" xfId="0" applyNumberFormat="1" applyBorder="1" applyAlignment="1">
      <alignment horizontal="right"/>
    </xf>
    <xf numFmtId="4" fontId="0" fillId="2" borderId="5" xfId="0" applyNumberFormat="1" applyFill="1" applyBorder="1"/>
    <xf numFmtId="4" fontId="0" fillId="2" borderId="8" xfId="0" applyNumberFormat="1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D9C2B-80BC-4670-B036-1E4C4E967391}">
  <sheetPr>
    <pageSetUpPr fitToPage="1"/>
  </sheetPr>
  <dimension ref="A1:O68"/>
  <sheetViews>
    <sheetView tabSelected="1" topLeftCell="A25" workbookViewId="0">
      <selection activeCell="Q60" sqref="Q60"/>
    </sheetView>
  </sheetViews>
  <sheetFormatPr baseColWidth="10" defaultRowHeight="15" x14ac:dyDescent="0.25"/>
  <cols>
    <col min="3" max="3" width="12.42578125" customWidth="1"/>
    <col min="8" max="9" width="12.28515625" customWidth="1"/>
    <col min="10" max="10" width="12.140625" customWidth="1"/>
    <col min="11" max="11" width="12.28515625" customWidth="1"/>
    <col min="12" max="12" width="12.7109375" customWidth="1"/>
    <col min="13" max="13" width="0.140625" hidden="1" customWidth="1"/>
    <col min="14" max="14" width="11.42578125" hidden="1" customWidth="1"/>
    <col min="15" max="15" width="13.140625" hidden="1" customWidth="1"/>
  </cols>
  <sheetData>
    <row r="1" spans="1:15" ht="15.75" thickBot="1" x14ac:dyDescent="0.3">
      <c r="A1" s="50" t="s">
        <v>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  <c r="M1" s="5"/>
      <c r="N1" s="5"/>
      <c r="O1" s="31"/>
    </row>
    <row r="2" spans="1:15" ht="15.75" thickBot="1" x14ac:dyDescent="0.3">
      <c r="A2" s="47" t="s">
        <v>0</v>
      </c>
      <c r="B2" s="48"/>
      <c r="C2" s="48"/>
      <c r="D2" s="48"/>
      <c r="E2" s="48"/>
      <c r="F2" s="48"/>
      <c r="G2" s="49"/>
      <c r="H2" s="47" t="s">
        <v>1</v>
      </c>
      <c r="I2" s="48"/>
      <c r="J2" s="48"/>
      <c r="K2" s="48"/>
      <c r="L2" s="48"/>
      <c r="M2" s="48"/>
      <c r="N2" s="48"/>
      <c r="O2" s="49"/>
    </row>
    <row r="3" spans="1:15" ht="15.75" thickBot="1" x14ac:dyDescent="0.3">
      <c r="A3" s="3" t="s">
        <v>2</v>
      </c>
      <c r="B3" s="4" t="s">
        <v>3</v>
      </c>
      <c r="C3" s="4" t="s">
        <v>4</v>
      </c>
      <c r="D3" s="18" t="s">
        <v>5</v>
      </c>
      <c r="E3" s="18" t="s">
        <v>6</v>
      </c>
      <c r="F3" s="4"/>
      <c r="G3" s="22" t="s">
        <v>8</v>
      </c>
      <c r="H3" s="24" t="s">
        <v>9</v>
      </c>
      <c r="I3" s="24" t="s">
        <v>29</v>
      </c>
      <c r="J3" s="24" t="s">
        <v>10</v>
      </c>
      <c r="K3" s="24"/>
      <c r="L3" s="18" t="s">
        <v>11</v>
      </c>
      <c r="M3" s="8"/>
      <c r="N3" s="8"/>
      <c r="O3" s="32"/>
    </row>
    <row r="4" spans="1:15" x14ac:dyDescent="0.25">
      <c r="A4" s="38">
        <v>43466</v>
      </c>
      <c r="B4" s="5"/>
      <c r="C4" s="5"/>
      <c r="D4" s="15"/>
      <c r="E4" s="19"/>
      <c r="F4" s="6"/>
      <c r="G4" s="19">
        <f>SUM(D4:F4)</f>
        <v>0</v>
      </c>
      <c r="H4" s="25"/>
      <c r="I4" s="25"/>
      <c r="J4" s="6"/>
      <c r="K4" s="19"/>
      <c r="L4" s="7"/>
      <c r="M4" s="8"/>
      <c r="N4" s="8"/>
      <c r="O4" s="32"/>
    </row>
    <row r="5" spans="1:15" x14ac:dyDescent="0.25">
      <c r="A5" s="39">
        <v>43497</v>
      </c>
      <c r="B5" s="8"/>
      <c r="C5" s="8"/>
      <c r="D5" s="16"/>
      <c r="E5" s="20"/>
      <c r="F5" s="9"/>
      <c r="G5" s="20">
        <f t="shared" ref="G5:G15" si="0">SUM(D5:F5)</f>
        <v>0</v>
      </c>
      <c r="H5" s="26"/>
      <c r="I5" s="26"/>
      <c r="J5" s="9"/>
      <c r="K5" s="20"/>
      <c r="L5" s="10"/>
      <c r="M5" s="8"/>
      <c r="N5" s="8"/>
      <c r="O5" s="32"/>
    </row>
    <row r="6" spans="1:15" x14ac:dyDescent="0.25">
      <c r="A6" s="40">
        <v>43525</v>
      </c>
      <c r="B6" s="8"/>
      <c r="C6" s="8"/>
      <c r="D6" s="16"/>
      <c r="E6" s="20"/>
      <c r="F6" s="9"/>
      <c r="G6" s="20">
        <f t="shared" si="0"/>
        <v>0</v>
      </c>
      <c r="H6" s="26"/>
      <c r="I6" s="26"/>
      <c r="J6" s="9"/>
      <c r="K6" s="29"/>
      <c r="L6" s="10"/>
      <c r="M6" s="8"/>
      <c r="N6" s="8"/>
      <c r="O6" s="32"/>
    </row>
    <row r="7" spans="1:15" x14ac:dyDescent="0.25">
      <c r="A7" s="40">
        <v>43556</v>
      </c>
      <c r="B7" s="8" t="s">
        <v>5</v>
      </c>
      <c r="C7" s="8" t="s">
        <v>21</v>
      </c>
      <c r="D7" s="16">
        <v>1702.46</v>
      </c>
      <c r="E7" s="20"/>
      <c r="F7" s="9"/>
      <c r="G7" s="20">
        <f t="shared" si="0"/>
        <v>1702.46</v>
      </c>
      <c r="H7" s="26"/>
      <c r="I7" s="26"/>
      <c r="J7" s="9"/>
      <c r="K7" s="29"/>
      <c r="L7" s="10"/>
      <c r="M7" s="8"/>
      <c r="N7" s="8"/>
      <c r="O7" s="32"/>
    </row>
    <row r="8" spans="1:15" x14ac:dyDescent="0.25">
      <c r="A8" s="40">
        <v>43586</v>
      </c>
      <c r="B8" s="8"/>
      <c r="C8" s="8"/>
      <c r="D8" s="16">
        <v>3225.21</v>
      </c>
      <c r="E8" s="20"/>
      <c r="F8" s="9"/>
      <c r="G8" s="20">
        <f t="shared" si="0"/>
        <v>3225.21</v>
      </c>
      <c r="H8" s="26"/>
      <c r="I8" s="26"/>
      <c r="J8" s="9"/>
      <c r="K8" s="29"/>
      <c r="L8" s="10"/>
      <c r="M8" s="8"/>
      <c r="N8" s="8"/>
      <c r="O8" s="32"/>
    </row>
    <row r="9" spans="1:15" x14ac:dyDescent="0.25">
      <c r="A9" s="40">
        <v>43617</v>
      </c>
      <c r="B9" s="8"/>
      <c r="C9" s="8"/>
      <c r="D9" s="16">
        <v>2973.92</v>
      </c>
      <c r="E9" s="20"/>
      <c r="F9" s="9"/>
      <c r="G9" s="20">
        <f t="shared" si="0"/>
        <v>2973.92</v>
      </c>
      <c r="H9" s="26"/>
      <c r="I9" s="26"/>
      <c r="J9" s="9"/>
      <c r="K9" s="29"/>
      <c r="L9" s="10"/>
      <c r="M9" s="8"/>
      <c r="N9" s="8"/>
      <c r="O9" s="32"/>
    </row>
    <row r="10" spans="1:15" x14ac:dyDescent="0.25">
      <c r="A10" s="40">
        <v>43647</v>
      </c>
      <c r="B10" s="8" t="s">
        <v>6</v>
      </c>
      <c r="C10" s="8" t="s">
        <v>22</v>
      </c>
      <c r="D10" s="16">
        <v>3125.73</v>
      </c>
      <c r="E10" s="20">
        <v>3169.94</v>
      </c>
      <c r="F10" s="9"/>
      <c r="G10" s="20">
        <f t="shared" si="0"/>
        <v>6295.67</v>
      </c>
      <c r="H10" s="26"/>
      <c r="I10" s="26"/>
      <c r="J10" s="27"/>
      <c r="K10" s="29"/>
      <c r="L10" s="10"/>
      <c r="M10" s="8"/>
      <c r="N10" s="8"/>
      <c r="O10" s="32"/>
    </row>
    <row r="11" spans="1:15" x14ac:dyDescent="0.25">
      <c r="A11" s="40">
        <v>43678</v>
      </c>
      <c r="B11" s="8"/>
      <c r="C11" s="8"/>
      <c r="D11" s="16">
        <v>3472.61</v>
      </c>
      <c r="E11" s="20">
        <v>3573.02</v>
      </c>
      <c r="F11" s="9"/>
      <c r="G11" s="20">
        <f t="shared" si="0"/>
        <v>7045.63</v>
      </c>
      <c r="H11" s="26"/>
      <c r="I11" s="26"/>
      <c r="J11" s="27"/>
      <c r="K11" s="29"/>
      <c r="L11" s="10"/>
      <c r="M11" s="8"/>
      <c r="N11" s="8"/>
      <c r="O11" s="32"/>
    </row>
    <row r="12" spans="1:15" x14ac:dyDescent="0.25">
      <c r="A12" s="40">
        <v>43709</v>
      </c>
      <c r="B12" s="8"/>
      <c r="C12" s="8"/>
      <c r="D12" s="16">
        <v>3559.37</v>
      </c>
      <c r="E12" s="20">
        <v>3661.06</v>
      </c>
      <c r="F12" s="9"/>
      <c r="G12" s="20">
        <f t="shared" si="0"/>
        <v>7220.43</v>
      </c>
      <c r="H12" s="26"/>
      <c r="I12" s="26"/>
      <c r="J12" s="27"/>
      <c r="K12" s="29"/>
      <c r="L12" s="10"/>
      <c r="M12" s="8"/>
      <c r="N12" s="8"/>
      <c r="O12" s="32"/>
    </row>
    <row r="13" spans="1:15" x14ac:dyDescent="0.25">
      <c r="A13" s="39">
        <v>43739</v>
      </c>
      <c r="B13" s="8"/>
      <c r="C13" s="8"/>
      <c r="D13" s="16">
        <v>1350.49</v>
      </c>
      <c r="E13" s="20">
        <v>3518.17</v>
      </c>
      <c r="F13" s="9"/>
      <c r="G13" s="20">
        <f t="shared" si="0"/>
        <v>4868.66</v>
      </c>
      <c r="H13" s="26"/>
      <c r="I13" s="26"/>
      <c r="J13" s="27"/>
      <c r="K13" s="29"/>
      <c r="L13" s="10"/>
      <c r="M13" s="8"/>
      <c r="N13" s="8"/>
      <c r="O13" s="32"/>
    </row>
    <row r="14" spans="1:15" x14ac:dyDescent="0.25">
      <c r="A14" s="39">
        <v>43770</v>
      </c>
      <c r="B14" s="8"/>
      <c r="C14" s="8"/>
      <c r="D14" s="16">
        <v>3523.03</v>
      </c>
      <c r="E14" s="20">
        <v>3511.66</v>
      </c>
      <c r="F14" s="9"/>
      <c r="G14" s="20">
        <f t="shared" si="0"/>
        <v>7034.6900000000005</v>
      </c>
      <c r="H14" s="26"/>
      <c r="I14" s="26"/>
      <c r="J14" s="27"/>
      <c r="K14" s="29"/>
      <c r="L14" s="10"/>
      <c r="M14" s="8"/>
      <c r="N14" s="8"/>
      <c r="O14" s="32"/>
    </row>
    <row r="15" spans="1:15" ht="15.75" thickBot="1" x14ac:dyDescent="0.3">
      <c r="A15" s="39">
        <v>43800</v>
      </c>
      <c r="B15" s="8"/>
      <c r="C15" s="8"/>
      <c r="D15" s="16">
        <v>4158.8</v>
      </c>
      <c r="E15" s="21">
        <v>4337.68</v>
      </c>
      <c r="F15" s="9"/>
      <c r="G15" s="21">
        <f t="shared" si="0"/>
        <v>8496.48</v>
      </c>
      <c r="H15" s="26"/>
      <c r="I15" s="26"/>
      <c r="J15" s="27"/>
      <c r="K15" s="30"/>
      <c r="L15" s="10"/>
      <c r="M15" s="8"/>
      <c r="N15" s="8"/>
      <c r="O15" s="32"/>
    </row>
    <row r="16" spans="1:15" ht="15.75" thickBot="1" x14ac:dyDescent="0.3">
      <c r="A16" s="1" t="s">
        <v>7</v>
      </c>
      <c r="B16" s="2"/>
      <c r="C16" s="2"/>
      <c r="D16" s="17">
        <f>SUM(D4:D15)</f>
        <v>27091.62</v>
      </c>
      <c r="E16" s="23">
        <f t="shared" ref="E16" si="1">SUM(E4:E15)</f>
        <v>21771.53</v>
      </c>
      <c r="F16" s="14">
        <f>SUM(F4:F15)</f>
        <v>0</v>
      </c>
      <c r="G16" s="12">
        <f>SUM(G4:G15)</f>
        <v>48863.149999999994</v>
      </c>
      <c r="H16" s="23">
        <v>20000</v>
      </c>
      <c r="I16" s="23"/>
      <c r="J16" s="13">
        <v>28863.15</v>
      </c>
      <c r="K16" s="23"/>
      <c r="L16" s="14">
        <f>G16-SUM(H16:K16)</f>
        <v>0</v>
      </c>
      <c r="M16" s="8"/>
      <c r="N16" s="8"/>
      <c r="O16" s="32"/>
    </row>
    <row r="17" spans="1:15" ht="15.75" thickBot="1" x14ac:dyDescent="0.3">
      <c r="A17" s="50" t="s">
        <v>12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2"/>
      <c r="M17" s="8"/>
      <c r="N17" s="8"/>
      <c r="O17" s="32"/>
    </row>
    <row r="18" spans="1:15" ht="15.75" thickBot="1" x14ac:dyDescent="0.3">
      <c r="A18" s="47" t="s">
        <v>0</v>
      </c>
      <c r="B18" s="48"/>
      <c r="C18" s="48"/>
      <c r="D18" s="48"/>
      <c r="E18" s="48"/>
      <c r="F18" s="48"/>
      <c r="G18" s="49"/>
      <c r="H18" s="47" t="s">
        <v>1</v>
      </c>
      <c r="I18" s="48"/>
      <c r="J18" s="48"/>
      <c r="K18" s="48"/>
      <c r="L18" s="48"/>
      <c r="M18" s="48"/>
      <c r="N18" s="48"/>
      <c r="O18" s="49"/>
    </row>
    <row r="19" spans="1:15" ht="15.75" thickBot="1" x14ac:dyDescent="0.3">
      <c r="A19" s="3" t="s">
        <v>2</v>
      </c>
      <c r="B19" s="4" t="s">
        <v>3</v>
      </c>
      <c r="C19" s="4" t="s">
        <v>4</v>
      </c>
      <c r="D19" s="18" t="s">
        <v>5</v>
      </c>
      <c r="E19" s="18" t="s">
        <v>6</v>
      </c>
      <c r="F19" s="4" t="s">
        <v>13</v>
      </c>
      <c r="G19" s="22" t="s">
        <v>8</v>
      </c>
      <c r="H19" s="24" t="s">
        <v>14</v>
      </c>
      <c r="I19" s="24" t="s">
        <v>29</v>
      </c>
      <c r="J19" s="24" t="s">
        <v>10</v>
      </c>
      <c r="K19" s="24" t="s">
        <v>28</v>
      </c>
      <c r="L19" s="18" t="s">
        <v>11</v>
      </c>
      <c r="M19" s="8"/>
      <c r="N19" s="8"/>
      <c r="O19" s="32"/>
    </row>
    <row r="20" spans="1:15" x14ac:dyDescent="0.25">
      <c r="A20" s="38">
        <v>43831</v>
      </c>
      <c r="B20" s="5" t="s">
        <v>13</v>
      </c>
      <c r="C20" s="5" t="s">
        <v>23</v>
      </c>
      <c r="D20" s="15">
        <v>3351.68</v>
      </c>
      <c r="E20" s="19">
        <v>3344.35</v>
      </c>
      <c r="F20" s="6">
        <v>1474.52</v>
      </c>
      <c r="G20" s="19">
        <f>SUM(D20:F20)</f>
        <v>8170.5499999999993</v>
      </c>
      <c r="H20" s="25"/>
      <c r="I20" s="25"/>
      <c r="J20" s="27"/>
      <c r="K20" s="19"/>
      <c r="L20" s="7"/>
      <c r="M20" s="8"/>
      <c r="N20" s="8"/>
      <c r="O20" s="32"/>
    </row>
    <row r="21" spans="1:15" x14ac:dyDescent="0.25">
      <c r="A21" s="39">
        <v>43862</v>
      </c>
      <c r="B21" s="8"/>
      <c r="C21" s="8"/>
      <c r="D21" s="16">
        <v>3351.69</v>
      </c>
      <c r="E21" s="20">
        <v>3341.42</v>
      </c>
      <c r="F21" s="9">
        <v>3363.8</v>
      </c>
      <c r="G21" s="20">
        <f t="shared" ref="G21:G31" si="2">SUM(D21:F21)</f>
        <v>10056.91</v>
      </c>
      <c r="H21" s="26"/>
      <c r="I21" s="26"/>
      <c r="J21" s="27"/>
      <c r="K21" s="20"/>
      <c r="L21" s="10"/>
      <c r="M21" s="8"/>
      <c r="N21" s="8"/>
      <c r="O21" s="32"/>
    </row>
    <row r="22" spans="1:15" x14ac:dyDescent="0.25">
      <c r="A22" s="39">
        <v>43891</v>
      </c>
      <c r="B22" s="8"/>
      <c r="C22" s="8"/>
      <c r="D22" s="16">
        <v>3476.71</v>
      </c>
      <c r="E22" s="20">
        <v>3384.58</v>
      </c>
      <c r="F22" s="9">
        <v>3302.57</v>
      </c>
      <c r="G22" s="20">
        <f t="shared" si="2"/>
        <v>10163.86</v>
      </c>
      <c r="H22" s="26"/>
      <c r="I22" s="26"/>
      <c r="J22" s="27"/>
      <c r="K22" s="20"/>
      <c r="L22" s="10"/>
      <c r="M22" s="8"/>
      <c r="N22" s="8"/>
      <c r="O22" s="32"/>
    </row>
    <row r="23" spans="1:15" x14ac:dyDescent="0.25">
      <c r="A23" s="40">
        <v>43922</v>
      </c>
      <c r="B23" s="8" t="s">
        <v>5</v>
      </c>
      <c r="C23" s="8" t="s">
        <v>24</v>
      </c>
      <c r="D23" s="16">
        <v>9726.83</v>
      </c>
      <c r="E23" s="20">
        <v>3403.91</v>
      </c>
      <c r="F23" s="9">
        <v>3610.39</v>
      </c>
      <c r="G23" s="20">
        <f t="shared" si="2"/>
        <v>16741.13</v>
      </c>
      <c r="H23" s="26"/>
      <c r="I23" s="26"/>
      <c r="J23" s="27"/>
      <c r="K23" s="28"/>
      <c r="L23" s="10"/>
      <c r="M23" s="8"/>
      <c r="N23" s="8"/>
      <c r="O23" s="32"/>
    </row>
    <row r="24" spans="1:15" x14ac:dyDescent="0.25">
      <c r="A24" s="40">
        <v>43952</v>
      </c>
      <c r="B24" s="8"/>
      <c r="C24" s="8"/>
      <c r="D24" s="16">
        <v>3717.49</v>
      </c>
      <c r="E24" s="20">
        <v>3582.83</v>
      </c>
      <c r="F24" s="9">
        <v>3548.29</v>
      </c>
      <c r="G24" s="20">
        <f t="shared" si="2"/>
        <v>10848.61</v>
      </c>
      <c r="H24" s="26"/>
      <c r="I24" s="26"/>
      <c r="J24" s="27"/>
      <c r="K24" s="28"/>
      <c r="L24" s="10"/>
      <c r="M24" s="8"/>
      <c r="N24" s="8"/>
      <c r="O24" s="32"/>
    </row>
    <row r="25" spans="1:15" x14ac:dyDescent="0.25">
      <c r="A25" s="40">
        <v>43983</v>
      </c>
      <c r="B25" s="8"/>
      <c r="C25" s="8"/>
      <c r="D25" s="16">
        <v>4117.45</v>
      </c>
      <c r="E25" s="20">
        <v>10444.52</v>
      </c>
      <c r="F25" s="9">
        <v>7477.57</v>
      </c>
      <c r="G25" s="20">
        <f t="shared" si="2"/>
        <v>22039.54</v>
      </c>
      <c r="H25" s="26"/>
      <c r="I25" s="26"/>
      <c r="J25" s="27"/>
      <c r="K25" s="28"/>
      <c r="L25" s="10"/>
      <c r="M25" s="8"/>
      <c r="N25" s="8"/>
      <c r="O25" s="32"/>
    </row>
    <row r="26" spans="1:15" x14ac:dyDescent="0.25">
      <c r="A26" s="40">
        <v>44013</v>
      </c>
      <c r="B26" s="8"/>
      <c r="C26" s="8"/>
      <c r="D26" s="16"/>
      <c r="E26" s="20"/>
      <c r="F26" s="9"/>
      <c r="G26" s="20">
        <f t="shared" si="2"/>
        <v>0</v>
      </c>
      <c r="H26" s="26"/>
      <c r="I26" s="26"/>
      <c r="K26" s="28"/>
      <c r="L26" s="10"/>
      <c r="M26" s="8"/>
      <c r="N26" s="8"/>
      <c r="O26" s="32"/>
    </row>
    <row r="27" spans="1:15" x14ac:dyDescent="0.25">
      <c r="A27" s="40">
        <v>44044</v>
      </c>
      <c r="B27" s="8"/>
      <c r="C27" s="8"/>
      <c r="D27" s="16"/>
      <c r="E27" s="20"/>
      <c r="F27" s="9"/>
      <c r="G27" s="20">
        <f t="shared" si="2"/>
        <v>0</v>
      </c>
      <c r="H27" s="26"/>
      <c r="I27" s="26"/>
      <c r="K27" s="28"/>
      <c r="L27" s="10"/>
      <c r="M27" s="8"/>
      <c r="N27" s="8"/>
      <c r="O27" s="32"/>
    </row>
    <row r="28" spans="1:15" x14ac:dyDescent="0.25">
      <c r="A28" s="40">
        <v>44075</v>
      </c>
      <c r="B28" s="8"/>
      <c r="C28" s="8"/>
      <c r="D28" s="16"/>
      <c r="E28" s="20"/>
      <c r="F28" s="9"/>
      <c r="G28" s="20">
        <f t="shared" si="2"/>
        <v>0</v>
      </c>
      <c r="H28" s="26"/>
      <c r="I28" s="26"/>
      <c r="K28" s="28"/>
      <c r="L28" s="10"/>
      <c r="M28" s="8"/>
      <c r="N28" s="8"/>
      <c r="O28" s="32"/>
    </row>
    <row r="29" spans="1:15" x14ac:dyDescent="0.25">
      <c r="A29" s="39">
        <v>44105</v>
      </c>
      <c r="B29" s="8"/>
      <c r="C29" s="8"/>
      <c r="D29" s="16"/>
      <c r="E29" s="20"/>
      <c r="F29" s="9"/>
      <c r="G29" s="20">
        <f t="shared" si="2"/>
        <v>0</v>
      </c>
      <c r="H29" s="26"/>
      <c r="I29" s="26"/>
      <c r="K29" s="28"/>
      <c r="L29" s="10"/>
      <c r="M29" s="8"/>
      <c r="N29" s="8"/>
      <c r="O29" s="32"/>
    </row>
    <row r="30" spans="1:15" x14ac:dyDescent="0.25">
      <c r="A30" s="39">
        <v>44136</v>
      </c>
      <c r="B30" s="8"/>
      <c r="C30" s="8"/>
      <c r="D30" s="16"/>
      <c r="E30" s="20"/>
      <c r="F30" s="9"/>
      <c r="G30" s="20">
        <f t="shared" si="2"/>
        <v>0</v>
      </c>
      <c r="H30" s="26"/>
      <c r="I30" s="26"/>
      <c r="K30" s="28"/>
      <c r="L30" s="10"/>
      <c r="M30" s="8"/>
      <c r="N30" s="8"/>
      <c r="O30" s="32"/>
    </row>
    <row r="31" spans="1:15" ht="15.75" thickBot="1" x14ac:dyDescent="0.3">
      <c r="A31" s="39">
        <v>44166</v>
      </c>
      <c r="B31" s="8"/>
      <c r="C31" s="8"/>
      <c r="D31" s="16"/>
      <c r="E31" s="21"/>
      <c r="F31" s="9"/>
      <c r="G31" s="21">
        <f t="shared" si="2"/>
        <v>0</v>
      </c>
      <c r="H31" s="26"/>
      <c r="I31" s="26"/>
      <c r="K31" s="28"/>
      <c r="L31" s="10"/>
      <c r="M31" s="8"/>
      <c r="N31" s="8"/>
      <c r="O31" s="32"/>
    </row>
    <row r="32" spans="1:15" ht="15.75" thickBot="1" x14ac:dyDescent="0.3">
      <c r="A32" s="1" t="s">
        <v>7</v>
      </c>
      <c r="B32" s="2"/>
      <c r="C32" s="2"/>
      <c r="D32" s="17">
        <f>SUM(D20:D31)</f>
        <v>27741.850000000002</v>
      </c>
      <c r="E32" s="23">
        <f t="shared" ref="E32" si="3">SUM(E20:E31)</f>
        <v>27501.61</v>
      </c>
      <c r="F32" s="14">
        <f>SUM(F20:F31)</f>
        <v>22777.14</v>
      </c>
      <c r="G32" s="12">
        <f>SUM(G20:G31)</f>
        <v>78020.600000000006</v>
      </c>
      <c r="H32" s="23">
        <v>1883.75</v>
      </c>
      <c r="I32" s="23"/>
      <c r="J32" s="13">
        <v>66136.850000000006</v>
      </c>
      <c r="K32" s="23">
        <v>10000</v>
      </c>
      <c r="L32" s="14">
        <f>G32-SUM(H32:K32)</f>
        <v>0</v>
      </c>
      <c r="M32" s="11"/>
      <c r="N32" s="11"/>
      <c r="O32" s="33"/>
    </row>
    <row r="33" spans="1:15" ht="15.75" thickBot="1" x14ac:dyDescent="0.3">
      <c r="A33" s="53" t="s">
        <v>16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5"/>
      <c r="M33" s="5"/>
      <c r="N33" s="5"/>
      <c r="O33" s="31"/>
    </row>
    <row r="34" spans="1:15" ht="15.75" thickBot="1" x14ac:dyDescent="0.3">
      <c r="A34" s="47" t="s">
        <v>0</v>
      </c>
      <c r="B34" s="48"/>
      <c r="C34" s="48"/>
      <c r="D34" s="48"/>
      <c r="E34" s="48"/>
      <c r="F34" s="48"/>
      <c r="G34" s="49"/>
      <c r="H34" s="47" t="s">
        <v>1</v>
      </c>
      <c r="I34" s="48"/>
      <c r="J34" s="48"/>
      <c r="K34" s="48"/>
      <c r="L34" s="48"/>
      <c r="M34" s="48"/>
      <c r="N34" s="48"/>
      <c r="O34" s="49"/>
    </row>
    <row r="35" spans="1:15" ht="15.75" thickBot="1" x14ac:dyDescent="0.3">
      <c r="A35" s="3" t="s">
        <v>2</v>
      </c>
      <c r="B35" s="4" t="s">
        <v>3</v>
      </c>
      <c r="C35" s="4" t="s">
        <v>4</v>
      </c>
      <c r="D35" s="18" t="s">
        <v>17</v>
      </c>
      <c r="E35" s="18" t="s">
        <v>18</v>
      </c>
      <c r="F35" s="4" t="s">
        <v>19</v>
      </c>
      <c r="G35" s="22" t="s">
        <v>8</v>
      </c>
      <c r="H35" s="24" t="s">
        <v>14</v>
      </c>
      <c r="I35" s="24" t="s">
        <v>29</v>
      </c>
      <c r="J35" s="24" t="s">
        <v>10</v>
      </c>
      <c r="K35" s="24"/>
      <c r="L35" s="18" t="s">
        <v>11</v>
      </c>
      <c r="M35" s="8"/>
      <c r="N35" s="8"/>
      <c r="O35" s="32"/>
    </row>
    <row r="36" spans="1:15" x14ac:dyDescent="0.25">
      <c r="A36" s="38">
        <v>43831</v>
      </c>
      <c r="B36" s="5"/>
      <c r="C36" s="5"/>
      <c r="D36" s="15"/>
      <c r="E36" s="19"/>
      <c r="F36" s="6"/>
      <c r="G36" s="19">
        <f>SUM(D36:F36)</f>
        <v>0</v>
      </c>
      <c r="H36" s="25"/>
      <c r="I36" s="25"/>
      <c r="J36" s="6"/>
      <c r="K36" s="19"/>
      <c r="L36" s="7"/>
      <c r="M36" s="8"/>
      <c r="N36" s="8"/>
      <c r="O36" s="32"/>
    </row>
    <row r="37" spans="1:15" x14ac:dyDescent="0.25">
      <c r="A37" s="39">
        <v>43862</v>
      </c>
      <c r="B37" s="8"/>
      <c r="C37" s="8"/>
      <c r="D37" s="16"/>
      <c r="E37" s="20"/>
      <c r="F37" s="9"/>
      <c r="G37" s="20">
        <f t="shared" ref="G37:G49" si="4">SUM(D37:F37)</f>
        <v>0</v>
      </c>
      <c r="H37" s="26"/>
      <c r="I37" s="26"/>
      <c r="J37" s="9"/>
      <c r="K37" s="20"/>
      <c r="L37" s="10"/>
      <c r="M37" s="8"/>
      <c r="N37" s="8"/>
      <c r="O37" s="32"/>
    </row>
    <row r="38" spans="1:15" x14ac:dyDescent="0.25">
      <c r="A38" s="40">
        <v>43891</v>
      </c>
      <c r="B38" s="8"/>
      <c r="C38" s="8"/>
      <c r="D38" s="16"/>
      <c r="E38" s="20"/>
      <c r="F38" s="9"/>
      <c r="G38" s="20">
        <f t="shared" si="4"/>
        <v>0</v>
      </c>
      <c r="H38" s="26"/>
      <c r="I38" s="26"/>
      <c r="J38" s="9"/>
      <c r="K38" s="29"/>
      <c r="L38" s="10"/>
      <c r="M38" s="8"/>
      <c r="N38" s="8"/>
      <c r="O38" s="32"/>
    </row>
    <row r="39" spans="1:15" x14ac:dyDescent="0.25">
      <c r="A39" s="40">
        <v>43922</v>
      </c>
      <c r="B39" s="8"/>
      <c r="C39" s="8"/>
      <c r="D39" s="16"/>
      <c r="E39" s="20"/>
      <c r="F39" s="9"/>
      <c r="G39" s="20">
        <f t="shared" si="4"/>
        <v>0</v>
      </c>
      <c r="H39" s="26"/>
      <c r="I39" s="26"/>
      <c r="J39" s="9"/>
      <c r="K39" s="29"/>
      <c r="L39" s="10"/>
      <c r="M39" s="8"/>
      <c r="N39" s="8"/>
      <c r="O39" s="32"/>
    </row>
    <row r="40" spans="1:15" x14ac:dyDescent="0.25">
      <c r="A40" s="40">
        <v>43952</v>
      </c>
      <c r="B40" s="8"/>
      <c r="C40" s="8"/>
      <c r="D40" s="16"/>
      <c r="E40" s="20"/>
      <c r="F40" s="9"/>
      <c r="G40" s="20">
        <f t="shared" si="4"/>
        <v>0</v>
      </c>
      <c r="H40" s="26"/>
      <c r="I40" s="26"/>
      <c r="J40" s="9"/>
      <c r="K40" s="29"/>
      <c r="L40" s="10"/>
      <c r="M40" s="8"/>
      <c r="N40" s="8"/>
      <c r="O40" s="32"/>
    </row>
    <row r="41" spans="1:15" x14ac:dyDescent="0.25">
      <c r="A41" s="40">
        <v>43983</v>
      </c>
      <c r="B41" s="8"/>
      <c r="C41" s="8"/>
      <c r="D41" s="16"/>
      <c r="E41" s="20"/>
      <c r="F41" s="9"/>
      <c r="G41" s="20">
        <f t="shared" si="4"/>
        <v>0</v>
      </c>
      <c r="H41" s="26"/>
      <c r="I41" s="26"/>
      <c r="J41" s="9"/>
      <c r="K41" s="29"/>
      <c r="L41" s="10"/>
      <c r="M41" s="8"/>
      <c r="N41" s="8"/>
      <c r="O41" s="32"/>
    </row>
    <row r="42" spans="1:15" x14ac:dyDescent="0.25">
      <c r="A42" s="43">
        <v>44015</v>
      </c>
      <c r="B42" s="8" t="s">
        <v>17</v>
      </c>
      <c r="C42" s="8" t="s">
        <v>22</v>
      </c>
      <c r="D42" s="16"/>
      <c r="E42" s="20"/>
      <c r="F42" s="9"/>
      <c r="G42" s="20">
        <f t="shared" si="4"/>
        <v>0</v>
      </c>
      <c r="H42" s="26"/>
      <c r="I42" s="26"/>
      <c r="J42" s="34"/>
      <c r="K42" s="29"/>
      <c r="L42" s="10"/>
      <c r="M42" s="8"/>
      <c r="N42" s="8"/>
      <c r="O42" s="32"/>
    </row>
    <row r="43" spans="1:15" x14ac:dyDescent="0.25">
      <c r="A43" s="43">
        <v>44022</v>
      </c>
      <c r="B43" s="8" t="s">
        <v>18</v>
      </c>
      <c r="C43" s="8" t="s">
        <v>23</v>
      </c>
      <c r="D43" s="16"/>
      <c r="E43" s="20"/>
      <c r="F43" s="9"/>
      <c r="G43" s="20">
        <f t="shared" si="4"/>
        <v>0</v>
      </c>
      <c r="H43" s="26"/>
      <c r="I43" s="26"/>
      <c r="J43" s="34"/>
      <c r="K43" s="29"/>
      <c r="L43" s="10"/>
      <c r="M43" s="8"/>
      <c r="N43" s="8"/>
      <c r="O43" s="32"/>
    </row>
    <row r="44" spans="1:15" x14ac:dyDescent="0.25">
      <c r="A44" s="43">
        <v>44027</v>
      </c>
      <c r="B44" s="8" t="s">
        <v>20</v>
      </c>
      <c r="C44" s="8" t="s">
        <v>25</v>
      </c>
      <c r="D44" s="16">
        <v>3961</v>
      </c>
      <c r="E44" s="20">
        <v>2846</v>
      </c>
      <c r="F44" s="9">
        <v>1215</v>
      </c>
      <c r="G44" s="20">
        <f t="shared" si="4"/>
        <v>8022</v>
      </c>
      <c r="H44" s="26"/>
      <c r="I44" s="26"/>
      <c r="J44" s="34"/>
      <c r="K44" s="29"/>
      <c r="L44" s="10"/>
      <c r="M44" s="8"/>
      <c r="N44" s="8"/>
      <c r="O44" s="32"/>
    </row>
    <row r="45" spans="1:15" x14ac:dyDescent="0.25">
      <c r="A45" s="39">
        <v>44044</v>
      </c>
      <c r="B45" s="8"/>
      <c r="C45" s="8"/>
      <c r="D45" s="16">
        <v>3961</v>
      </c>
      <c r="E45" s="20">
        <v>4092</v>
      </c>
      <c r="F45" s="9">
        <v>2150</v>
      </c>
      <c r="G45" s="20">
        <f t="shared" si="4"/>
        <v>10203</v>
      </c>
      <c r="H45" s="26"/>
      <c r="I45" s="26"/>
      <c r="J45" s="34"/>
      <c r="K45" s="29"/>
      <c r="L45" s="10"/>
      <c r="M45" s="8"/>
      <c r="N45" s="8"/>
      <c r="O45" s="32"/>
    </row>
    <row r="46" spans="1:15" x14ac:dyDescent="0.25">
      <c r="A46" s="39">
        <v>44075</v>
      </c>
      <c r="B46" s="8"/>
      <c r="C46" s="8"/>
      <c r="D46" s="16">
        <v>3961</v>
      </c>
      <c r="E46" s="20">
        <v>4092</v>
      </c>
      <c r="F46" s="9">
        <v>2150</v>
      </c>
      <c r="G46" s="20">
        <f t="shared" si="4"/>
        <v>10203</v>
      </c>
      <c r="H46" s="26"/>
      <c r="I46" s="26"/>
      <c r="J46" s="34"/>
      <c r="K46" s="29"/>
      <c r="L46" s="10"/>
      <c r="M46" s="8"/>
      <c r="N46" s="8"/>
      <c r="O46" s="32"/>
    </row>
    <row r="47" spans="1:15" x14ac:dyDescent="0.25">
      <c r="A47" s="39">
        <v>44105</v>
      </c>
      <c r="B47" s="8"/>
      <c r="C47" s="8"/>
      <c r="D47" s="16">
        <v>3961</v>
      </c>
      <c r="E47" s="20">
        <v>4092</v>
      </c>
      <c r="F47" s="9">
        <v>2150</v>
      </c>
      <c r="G47" s="20">
        <f t="shared" si="4"/>
        <v>10203</v>
      </c>
      <c r="H47" s="26"/>
      <c r="I47" s="26"/>
      <c r="J47" s="34"/>
      <c r="K47" s="29"/>
      <c r="L47" s="10"/>
      <c r="M47" s="8"/>
      <c r="N47" s="8"/>
      <c r="O47" s="32"/>
    </row>
    <row r="48" spans="1:15" x14ac:dyDescent="0.25">
      <c r="A48" s="39">
        <v>44136</v>
      </c>
      <c r="B48" s="8"/>
      <c r="C48" s="8"/>
      <c r="D48" s="16">
        <v>3961</v>
      </c>
      <c r="E48" s="20">
        <v>4092</v>
      </c>
      <c r="F48" s="9">
        <v>2150</v>
      </c>
      <c r="G48" s="20">
        <f t="shared" si="4"/>
        <v>10203</v>
      </c>
      <c r="H48" s="26"/>
      <c r="I48" s="26"/>
      <c r="J48" s="34"/>
      <c r="K48" s="29"/>
      <c r="L48" s="10"/>
      <c r="M48" s="8"/>
      <c r="N48" s="8"/>
      <c r="O48" s="32"/>
    </row>
    <row r="49" spans="1:15" ht="15.75" thickBot="1" x14ac:dyDescent="0.3">
      <c r="A49" s="39">
        <v>44166</v>
      </c>
      <c r="B49" s="8"/>
      <c r="C49" s="8"/>
      <c r="D49" s="16">
        <v>3961</v>
      </c>
      <c r="E49" s="21">
        <v>4092</v>
      </c>
      <c r="F49" s="9">
        <v>2150</v>
      </c>
      <c r="G49" s="21">
        <f t="shared" si="4"/>
        <v>10203</v>
      </c>
      <c r="H49" s="26"/>
      <c r="I49" s="26"/>
      <c r="J49" s="34"/>
      <c r="K49" s="30"/>
      <c r="L49" s="10"/>
      <c r="M49" s="8"/>
      <c r="N49" s="8"/>
      <c r="O49" s="32"/>
    </row>
    <row r="50" spans="1:15" ht="15.75" thickBot="1" x14ac:dyDescent="0.3">
      <c r="A50" s="1" t="s">
        <v>7</v>
      </c>
      <c r="B50" s="2"/>
      <c r="C50" s="2"/>
      <c r="D50" s="17">
        <f>SUM(D36:D49)</f>
        <v>23766</v>
      </c>
      <c r="E50" s="23">
        <f t="shared" ref="E50:F50" si="5">SUM(E36:E49)</f>
        <v>23306</v>
      </c>
      <c r="F50" s="23">
        <f t="shared" si="5"/>
        <v>11965</v>
      </c>
      <c r="G50" s="14">
        <f>SUM(G36:G49)</f>
        <v>59037</v>
      </c>
      <c r="H50" s="23">
        <v>17116.25</v>
      </c>
      <c r="I50" s="23"/>
      <c r="J50" s="13">
        <v>41920.75</v>
      </c>
      <c r="K50" s="23"/>
      <c r="L50" s="14">
        <f>J50+H50-G50</f>
        <v>0</v>
      </c>
      <c r="M50" s="8"/>
      <c r="N50" s="8"/>
      <c r="O50" s="32"/>
    </row>
    <row r="51" spans="1:15" ht="15.75" thickBot="1" x14ac:dyDescent="0.3">
      <c r="A51" s="8"/>
      <c r="B51" s="8"/>
      <c r="C51" s="8"/>
      <c r="D51" s="9"/>
      <c r="E51" s="9"/>
      <c r="F51" s="9"/>
      <c r="G51" s="9"/>
      <c r="H51" s="9">
        <f>H32+H50</f>
        <v>19000</v>
      </c>
      <c r="I51" s="9"/>
      <c r="J51" s="9"/>
      <c r="K51" s="9"/>
      <c r="L51" s="9"/>
      <c r="M51" s="8"/>
      <c r="N51" s="8"/>
      <c r="O51" s="32"/>
    </row>
    <row r="52" spans="1:15" ht="15.75" thickBot="1" x14ac:dyDescent="0.3">
      <c r="A52" s="53" t="s">
        <v>27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5"/>
      <c r="M52" s="8"/>
      <c r="N52" s="8"/>
      <c r="O52" s="32"/>
    </row>
    <row r="53" spans="1:15" ht="15.75" thickBot="1" x14ac:dyDescent="0.3">
      <c r="A53" s="47" t="s">
        <v>0</v>
      </c>
      <c r="B53" s="48"/>
      <c r="C53" s="48"/>
      <c r="D53" s="48"/>
      <c r="E53" s="48"/>
      <c r="F53" s="48"/>
      <c r="G53" s="49"/>
      <c r="H53" s="47" t="s">
        <v>1</v>
      </c>
      <c r="I53" s="48"/>
      <c r="J53" s="48"/>
      <c r="K53" s="48"/>
      <c r="L53" s="48"/>
      <c r="M53" s="48"/>
      <c r="N53" s="48"/>
      <c r="O53" s="49"/>
    </row>
    <row r="54" spans="1:15" ht="15.75" thickBot="1" x14ac:dyDescent="0.3">
      <c r="A54" s="3" t="s">
        <v>2</v>
      </c>
      <c r="B54" s="4" t="s">
        <v>3</v>
      </c>
      <c r="C54" s="4" t="s">
        <v>4</v>
      </c>
      <c r="D54" s="18" t="s">
        <v>17</v>
      </c>
      <c r="E54" s="18" t="s">
        <v>18</v>
      </c>
      <c r="F54" s="4" t="s">
        <v>19</v>
      </c>
      <c r="G54" s="22" t="s">
        <v>8</v>
      </c>
      <c r="H54" s="24" t="s">
        <v>26</v>
      </c>
      <c r="I54" s="24"/>
      <c r="J54" s="18" t="s">
        <v>10</v>
      </c>
      <c r="L54" s="18" t="s">
        <v>11</v>
      </c>
      <c r="M54" s="8"/>
      <c r="N54" s="8"/>
      <c r="O54" s="32"/>
    </row>
    <row r="55" spans="1:15" x14ac:dyDescent="0.25">
      <c r="A55" s="38">
        <v>44197</v>
      </c>
      <c r="B55" s="5"/>
      <c r="C55" s="5"/>
      <c r="D55" s="15">
        <v>3961</v>
      </c>
      <c r="E55" s="19"/>
      <c r="F55" s="6"/>
      <c r="G55" s="19">
        <f>SUM(D55:F55)</f>
        <v>3961</v>
      </c>
      <c r="H55" s="44"/>
      <c r="I55" s="37"/>
      <c r="J55" s="35"/>
      <c r="K55" s="37"/>
      <c r="L55" s="37"/>
      <c r="M55" s="8"/>
      <c r="N55" s="8"/>
      <c r="O55" s="32"/>
    </row>
    <row r="56" spans="1:15" x14ac:dyDescent="0.25">
      <c r="A56" s="39">
        <v>44228</v>
      </c>
      <c r="B56" s="8"/>
      <c r="C56" s="8"/>
      <c r="D56" s="16">
        <v>3961</v>
      </c>
      <c r="E56" s="20"/>
      <c r="F56" s="9"/>
      <c r="G56" s="20">
        <f t="shared" ref="G56:G66" si="6">SUM(D56:F56)</f>
        <v>3961</v>
      </c>
      <c r="H56" s="45"/>
      <c r="I56" s="29"/>
      <c r="J56" s="36"/>
      <c r="K56" s="29"/>
      <c r="L56" s="29"/>
      <c r="M56" s="8"/>
      <c r="N56" s="8"/>
      <c r="O56" s="32"/>
    </row>
    <row r="57" spans="1:15" x14ac:dyDescent="0.25">
      <c r="A57" s="40">
        <v>44256</v>
      </c>
      <c r="B57" s="8"/>
      <c r="C57" s="8"/>
      <c r="D57" s="16">
        <v>3961</v>
      </c>
      <c r="E57" s="20"/>
      <c r="F57" s="9"/>
      <c r="G57" s="20">
        <f t="shared" si="6"/>
        <v>3961</v>
      </c>
      <c r="H57" s="45"/>
      <c r="I57" s="29"/>
      <c r="J57" s="36"/>
      <c r="K57" s="29"/>
      <c r="L57" s="29"/>
      <c r="M57" s="8"/>
      <c r="N57" s="8"/>
      <c r="O57" s="32"/>
    </row>
    <row r="58" spans="1:15" x14ac:dyDescent="0.25">
      <c r="A58" s="40">
        <v>44287</v>
      </c>
      <c r="B58" s="8"/>
      <c r="C58" s="8"/>
      <c r="D58" s="16">
        <v>3961</v>
      </c>
      <c r="E58" s="20"/>
      <c r="F58" s="9"/>
      <c r="G58" s="20">
        <f t="shared" si="6"/>
        <v>3961</v>
      </c>
      <c r="H58" s="45"/>
      <c r="I58" s="29"/>
      <c r="J58" s="36"/>
      <c r="K58" s="29"/>
      <c r="L58" s="29"/>
      <c r="M58" s="8"/>
      <c r="N58" s="8"/>
      <c r="O58" s="32"/>
    </row>
    <row r="59" spans="1:15" x14ac:dyDescent="0.25">
      <c r="A59" s="40">
        <v>44317</v>
      </c>
      <c r="B59" s="8"/>
      <c r="C59" s="8"/>
      <c r="D59" s="16">
        <v>3961</v>
      </c>
      <c r="E59" s="20"/>
      <c r="F59" s="9"/>
      <c r="G59" s="20">
        <f t="shared" si="6"/>
        <v>3961</v>
      </c>
      <c r="H59" s="45"/>
      <c r="I59" s="29"/>
      <c r="J59" s="36"/>
      <c r="K59" s="29"/>
      <c r="L59" s="29"/>
      <c r="M59" s="8"/>
      <c r="N59" s="8"/>
      <c r="O59" s="32"/>
    </row>
    <row r="60" spans="1:15" x14ac:dyDescent="0.25">
      <c r="A60" s="40">
        <v>44348</v>
      </c>
      <c r="B60" s="8"/>
      <c r="C60" s="8"/>
      <c r="D60" s="16">
        <v>3961</v>
      </c>
      <c r="E60" s="20"/>
      <c r="F60" s="9"/>
      <c r="G60" s="20">
        <f t="shared" si="6"/>
        <v>3961</v>
      </c>
      <c r="H60" s="45"/>
      <c r="I60" s="29"/>
      <c r="J60" s="36"/>
      <c r="K60" s="29"/>
      <c r="L60" s="29"/>
      <c r="M60" s="8"/>
      <c r="N60" s="8"/>
      <c r="O60" s="32"/>
    </row>
    <row r="61" spans="1:15" x14ac:dyDescent="0.25">
      <c r="A61" s="40">
        <v>44378</v>
      </c>
      <c r="B61" s="8"/>
      <c r="C61" s="8"/>
      <c r="D61" s="16"/>
      <c r="E61" s="20"/>
      <c r="F61" s="9"/>
      <c r="G61" s="20">
        <f t="shared" si="6"/>
        <v>0</v>
      </c>
      <c r="H61" s="45"/>
      <c r="I61" s="29"/>
      <c r="J61" s="32"/>
      <c r="K61" s="29"/>
      <c r="L61" s="29"/>
      <c r="M61" s="8"/>
      <c r="N61" s="8"/>
      <c r="O61" s="32"/>
    </row>
    <row r="62" spans="1:15" x14ac:dyDescent="0.25">
      <c r="A62" s="40">
        <v>44409</v>
      </c>
      <c r="B62" s="8"/>
      <c r="C62" s="8"/>
      <c r="D62" s="16"/>
      <c r="E62" s="20"/>
      <c r="F62" s="9"/>
      <c r="G62" s="20">
        <f t="shared" si="6"/>
        <v>0</v>
      </c>
      <c r="H62" s="45"/>
      <c r="I62" s="29"/>
      <c r="J62" s="32"/>
      <c r="K62" s="29"/>
      <c r="L62" s="29"/>
      <c r="M62" s="8"/>
      <c r="N62" s="8"/>
      <c r="O62" s="32"/>
    </row>
    <row r="63" spans="1:15" x14ac:dyDescent="0.25">
      <c r="A63" s="40">
        <v>44440</v>
      </c>
      <c r="B63" s="8"/>
      <c r="C63" s="8"/>
      <c r="D63" s="16"/>
      <c r="E63" s="20"/>
      <c r="F63" s="9"/>
      <c r="G63" s="20">
        <f t="shared" si="6"/>
        <v>0</v>
      </c>
      <c r="H63" s="45"/>
      <c r="I63" s="29"/>
      <c r="J63" s="32"/>
      <c r="K63" s="29"/>
      <c r="L63" s="29"/>
      <c r="M63" s="8"/>
      <c r="N63" s="8"/>
      <c r="O63" s="32"/>
    </row>
    <row r="64" spans="1:15" x14ac:dyDescent="0.25">
      <c r="A64" s="39">
        <v>44470</v>
      </c>
      <c r="B64" s="8"/>
      <c r="C64" s="8"/>
      <c r="D64" s="16"/>
      <c r="E64" s="20"/>
      <c r="F64" s="9"/>
      <c r="G64" s="20">
        <f t="shared" si="6"/>
        <v>0</v>
      </c>
      <c r="H64" s="45"/>
      <c r="I64" s="29"/>
      <c r="J64" s="32"/>
      <c r="K64" s="29"/>
      <c r="L64" s="29"/>
      <c r="M64" s="8"/>
      <c r="N64" s="8"/>
      <c r="O64" s="32"/>
    </row>
    <row r="65" spans="1:15" x14ac:dyDescent="0.25">
      <c r="A65" s="39">
        <v>44501</v>
      </c>
      <c r="B65" s="8"/>
      <c r="C65" s="8"/>
      <c r="D65" s="16"/>
      <c r="E65" s="20"/>
      <c r="F65" s="9"/>
      <c r="G65" s="20">
        <f t="shared" si="6"/>
        <v>0</v>
      </c>
      <c r="H65" s="45"/>
      <c r="I65" s="29"/>
      <c r="J65" s="32"/>
      <c r="K65" s="29"/>
      <c r="L65" s="29"/>
      <c r="M65" s="8"/>
      <c r="N65" s="8"/>
      <c r="O65" s="32"/>
    </row>
    <row r="66" spans="1:15" ht="15.75" thickBot="1" x14ac:dyDescent="0.3">
      <c r="A66" s="39">
        <v>44531</v>
      </c>
      <c r="B66" s="8"/>
      <c r="C66" s="8"/>
      <c r="D66" s="16"/>
      <c r="E66" s="21"/>
      <c r="F66" s="9"/>
      <c r="G66" s="21">
        <f t="shared" si="6"/>
        <v>0</v>
      </c>
      <c r="H66" s="45"/>
      <c r="I66" s="30"/>
      <c r="J66" s="33"/>
      <c r="K66" s="30"/>
      <c r="L66" s="30"/>
      <c r="M66" s="8"/>
      <c r="N66" s="8"/>
      <c r="O66" s="32"/>
    </row>
    <row r="67" spans="1:15" ht="15.75" thickBot="1" x14ac:dyDescent="0.3">
      <c r="A67" s="1" t="s">
        <v>7</v>
      </c>
      <c r="B67" s="2"/>
      <c r="C67" s="2"/>
      <c r="D67" s="17">
        <f>SUM(D55:D66)</f>
        <v>23766</v>
      </c>
      <c r="E67" s="23">
        <f t="shared" ref="E67" si="7">SUM(E55:E66)</f>
        <v>0</v>
      </c>
      <c r="F67" s="14">
        <f>SUM(F55:F66)</f>
        <v>0</v>
      </c>
      <c r="G67" s="12">
        <f>SUM(G55:G66)</f>
        <v>23766</v>
      </c>
      <c r="H67" s="17">
        <v>19000</v>
      </c>
      <c r="I67" s="23"/>
      <c r="J67" s="13">
        <v>53079.25</v>
      </c>
      <c r="K67" s="46"/>
      <c r="L67" s="41">
        <f>J67+H67-G67</f>
        <v>48313.25</v>
      </c>
      <c r="M67" s="11"/>
      <c r="N67" s="11"/>
      <c r="O67" s="33"/>
    </row>
    <row r="68" spans="1:15" x14ac:dyDescent="0.25">
      <c r="J68" s="42">
        <f>J50+J67</f>
        <v>95000</v>
      </c>
    </row>
  </sheetData>
  <mergeCells count="12">
    <mergeCell ref="A33:L33"/>
    <mergeCell ref="A34:G34"/>
    <mergeCell ref="H34:O34"/>
    <mergeCell ref="A53:G53"/>
    <mergeCell ref="H53:O53"/>
    <mergeCell ref="A52:L52"/>
    <mergeCell ref="A2:G2"/>
    <mergeCell ref="H2:O2"/>
    <mergeCell ref="A1:L1"/>
    <mergeCell ref="A17:L17"/>
    <mergeCell ref="A18:G18"/>
    <mergeCell ref="H18:O18"/>
  </mergeCells>
  <phoneticPr fontId="1" type="noConversion"/>
  <pageMargins left="0.7" right="0.7" top="0.75" bottom="0.75" header="0.3" footer="0.3"/>
  <pageSetup paperSize="9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BC9E256F50454E838CF6A03F2EC1E3" ma:contentTypeVersion="10" ma:contentTypeDescription="Crée un document." ma:contentTypeScope="" ma:versionID="056c0e488d7f885cd06b12e909d541eb">
  <xsd:schema xmlns:xsd="http://www.w3.org/2001/XMLSchema" xmlns:xs="http://www.w3.org/2001/XMLSchema" xmlns:p="http://schemas.microsoft.com/office/2006/metadata/properties" xmlns:ns3="8dd76eeb-82e1-4567-858a-e10d2c7b8431" targetNamespace="http://schemas.microsoft.com/office/2006/metadata/properties" ma:root="true" ma:fieldsID="00247289f6d4c1928fea8f774f981c29" ns3:_="">
    <xsd:import namespace="8dd76eeb-82e1-4567-858a-e10d2c7b84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d76eeb-82e1-4567-858a-e10d2c7b84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A9D95F-C38E-4045-A5DA-97F167AB389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059D864-F578-4EB0-AE8B-E3B9A9B0FA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d76eeb-82e1-4567-858a-e10d2c7b8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D0C971-BBC0-4209-850C-A05A876BB6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CG-ASUSWIN10</cp:lastModifiedBy>
  <cp:lastPrinted>2020-07-14T09:20:54Z</cp:lastPrinted>
  <dcterms:created xsi:type="dcterms:W3CDTF">2020-07-10T07:43:49Z</dcterms:created>
  <dcterms:modified xsi:type="dcterms:W3CDTF">2020-07-14T09:21:42Z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0x010100CBBC9E256F50454E838CF6A03F2EC1E3</vt:lpwstr>
  </property>
</Properties>
</file>